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R1年度\R1度全体\02_集計作業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F76" i="1"/>
  <c r="W74" i="1"/>
  <c r="R74" i="1"/>
  <c r="Q74" i="1"/>
  <c r="P74" i="1"/>
  <c r="O74" i="1"/>
  <c r="N74" i="1"/>
  <c r="M74" i="1"/>
  <c r="S74" i="1" s="1"/>
  <c r="U74" i="1" s="1"/>
  <c r="I74" i="1"/>
  <c r="H74" i="1"/>
  <c r="G74" i="1"/>
  <c r="F74" i="1"/>
  <c r="E74" i="1"/>
  <c r="D74" i="1"/>
  <c r="V74" i="1" s="1"/>
  <c r="X74" i="1" s="1"/>
  <c r="W73" i="1"/>
  <c r="R73" i="1"/>
  <c r="Q73" i="1"/>
  <c r="P73" i="1"/>
  <c r="O73" i="1"/>
  <c r="N73" i="1"/>
  <c r="M73" i="1"/>
  <c r="S73" i="1" s="1"/>
  <c r="U73" i="1" s="1"/>
  <c r="I73" i="1"/>
  <c r="H73" i="1"/>
  <c r="G73" i="1"/>
  <c r="F73" i="1"/>
  <c r="E73" i="1"/>
  <c r="D73" i="1"/>
  <c r="J73" i="1" s="1"/>
  <c r="L73" i="1" s="1"/>
  <c r="W72" i="1"/>
  <c r="R72" i="1"/>
  <c r="Q72" i="1"/>
  <c r="P72" i="1"/>
  <c r="O72" i="1"/>
  <c r="S72" i="1" s="1"/>
  <c r="U72" i="1" s="1"/>
  <c r="N72" i="1"/>
  <c r="M72" i="1"/>
  <c r="I72" i="1"/>
  <c r="H72" i="1"/>
  <c r="G72" i="1"/>
  <c r="F72" i="1"/>
  <c r="E72" i="1"/>
  <c r="J72" i="1" s="1"/>
  <c r="L72" i="1" s="1"/>
  <c r="D72" i="1"/>
  <c r="V72" i="1" s="1"/>
  <c r="X72" i="1" s="1"/>
  <c r="W71" i="1"/>
  <c r="R71" i="1"/>
  <c r="Q71" i="1"/>
  <c r="P71" i="1"/>
  <c r="O71" i="1"/>
  <c r="S71" i="1" s="1"/>
  <c r="U71" i="1" s="1"/>
  <c r="N71" i="1"/>
  <c r="M71" i="1"/>
  <c r="I71" i="1"/>
  <c r="H71" i="1"/>
  <c r="G71" i="1"/>
  <c r="F71" i="1"/>
  <c r="J71" i="1" s="1"/>
  <c r="L71" i="1" s="1"/>
  <c r="E71" i="1"/>
  <c r="D71" i="1"/>
  <c r="V71" i="1" s="1"/>
  <c r="X71" i="1" s="1"/>
  <c r="W70" i="1"/>
  <c r="R70" i="1"/>
  <c r="Q70" i="1"/>
  <c r="P70" i="1"/>
  <c r="O70" i="1"/>
  <c r="N70" i="1"/>
  <c r="M70" i="1"/>
  <c r="S70" i="1" s="1"/>
  <c r="U70" i="1" s="1"/>
  <c r="I70" i="1"/>
  <c r="H70" i="1"/>
  <c r="G70" i="1"/>
  <c r="F70" i="1"/>
  <c r="E70" i="1"/>
  <c r="D70" i="1"/>
  <c r="V70" i="1" s="1"/>
  <c r="X70" i="1" s="1"/>
  <c r="W69" i="1"/>
  <c r="R69" i="1"/>
  <c r="R76" i="1" s="1"/>
  <c r="Q69" i="1"/>
  <c r="Q76" i="1" s="1"/>
  <c r="P69" i="1"/>
  <c r="O69" i="1"/>
  <c r="O76" i="1" s="1"/>
  <c r="N69" i="1"/>
  <c r="N76" i="1" s="1"/>
  <c r="M69" i="1"/>
  <c r="S69" i="1" s="1"/>
  <c r="I69" i="1"/>
  <c r="I76" i="1" s="1"/>
  <c r="H69" i="1"/>
  <c r="H76" i="1" s="1"/>
  <c r="G69" i="1"/>
  <c r="G76" i="1" s="1"/>
  <c r="F69" i="1"/>
  <c r="E69" i="1"/>
  <c r="E76" i="1" s="1"/>
  <c r="D69" i="1"/>
  <c r="D76" i="1" s="1"/>
  <c r="X68" i="1"/>
  <c r="W68" i="1"/>
  <c r="V68" i="1"/>
  <c r="U68" i="1"/>
  <c r="S68" i="1"/>
  <c r="L68" i="1"/>
  <c r="J68" i="1"/>
  <c r="X67" i="1"/>
  <c r="W67" i="1"/>
  <c r="V67" i="1"/>
  <c r="S67" i="1"/>
  <c r="U67" i="1" s="1"/>
  <c r="L67" i="1"/>
  <c r="J67" i="1"/>
  <c r="W66" i="1"/>
  <c r="V66" i="1"/>
  <c r="X66" i="1" s="1"/>
  <c r="U66" i="1"/>
  <c r="S66" i="1"/>
  <c r="L66" i="1"/>
  <c r="J66" i="1"/>
  <c r="W65" i="1"/>
  <c r="V65" i="1"/>
  <c r="X65" i="1" s="1"/>
  <c r="U65" i="1"/>
  <c r="S65" i="1"/>
  <c r="J65" i="1"/>
  <c r="L65" i="1" s="1"/>
  <c r="X64" i="1"/>
  <c r="W64" i="1"/>
  <c r="V64" i="1"/>
  <c r="U64" i="1"/>
  <c r="S64" i="1"/>
  <c r="L64" i="1"/>
  <c r="J64" i="1"/>
  <c r="X63" i="1"/>
  <c r="W63" i="1"/>
  <c r="V63" i="1"/>
  <c r="S63" i="1"/>
  <c r="U63" i="1" s="1"/>
  <c r="L63" i="1"/>
  <c r="J63" i="1"/>
  <c r="W62" i="1"/>
  <c r="V62" i="1"/>
  <c r="X62" i="1" s="1"/>
  <c r="U62" i="1"/>
  <c r="S62" i="1"/>
  <c r="L62" i="1"/>
  <c r="J62" i="1"/>
  <c r="W61" i="1"/>
  <c r="V61" i="1"/>
  <c r="X61" i="1" s="1"/>
  <c r="U61" i="1"/>
  <c r="S61" i="1"/>
  <c r="J61" i="1"/>
  <c r="L61" i="1" s="1"/>
  <c r="X60" i="1"/>
  <c r="W60" i="1"/>
  <c r="V60" i="1"/>
  <c r="U60" i="1"/>
  <c r="S60" i="1"/>
  <c r="L60" i="1"/>
  <c r="J60" i="1"/>
  <c r="X59" i="1"/>
  <c r="W59" i="1"/>
  <c r="V59" i="1"/>
  <c r="S59" i="1"/>
  <c r="U59" i="1" s="1"/>
  <c r="L59" i="1"/>
  <c r="J59" i="1"/>
  <c r="W58" i="1"/>
  <c r="V58" i="1"/>
  <c r="X58" i="1" s="1"/>
  <c r="U58" i="1"/>
  <c r="S58" i="1"/>
  <c r="L58" i="1"/>
  <c r="J58" i="1"/>
  <c r="W57" i="1"/>
  <c r="V57" i="1"/>
  <c r="X57" i="1" s="1"/>
  <c r="U57" i="1"/>
  <c r="S57" i="1"/>
  <c r="J57" i="1"/>
  <c r="L57" i="1" s="1"/>
  <c r="X56" i="1"/>
  <c r="W56" i="1"/>
  <c r="V56" i="1"/>
  <c r="U56" i="1"/>
  <c r="S56" i="1"/>
  <c r="L56" i="1"/>
  <c r="J56" i="1"/>
  <c r="X55" i="1"/>
  <c r="W55" i="1"/>
  <c r="V55" i="1"/>
  <c r="S55" i="1"/>
  <c r="U55" i="1" s="1"/>
  <c r="L55" i="1"/>
  <c r="J55" i="1"/>
  <c r="W54" i="1"/>
  <c r="V54" i="1"/>
  <c r="X54" i="1" s="1"/>
  <c r="U54" i="1"/>
  <c r="S54" i="1"/>
  <c r="L54" i="1"/>
  <c r="J54" i="1"/>
  <c r="W53" i="1"/>
  <c r="V53" i="1"/>
  <c r="X53" i="1" s="1"/>
  <c r="U53" i="1"/>
  <c r="S53" i="1"/>
  <c r="J53" i="1"/>
  <c r="L53" i="1" s="1"/>
  <c r="X52" i="1"/>
  <c r="W52" i="1"/>
  <c r="V52" i="1"/>
  <c r="U52" i="1"/>
  <c r="S52" i="1"/>
  <c r="L52" i="1"/>
  <c r="J52" i="1"/>
  <c r="X51" i="1"/>
  <c r="W51" i="1"/>
  <c r="V51" i="1"/>
  <c r="S51" i="1"/>
  <c r="U51" i="1" s="1"/>
  <c r="L51" i="1"/>
  <c r="J51" i="1"/>
  <c r="W50" i="1"/>
  <c r="V50" i="1"/>
  <c r="X50" i="1" s="1"/>
  <c r="U50" i="1"/>
  <c r="S50" i="1"/>
  <c r="L50" i="1"/>
  <c r="J50" i="1"/>
  <c r="W49" i="1"/>
  <c r="V49" i="1"/>
  <c r="X49" i="1" s="1"/>
  <c r="U49" i="1"/>
  <c r="S49" i="1"/>
  <c r="J49" i="1"/>
  <c r="L49" i="1" s="1"/>
  <c r="X48" i="1"/>
  <c r="W48" i="1"/>
  <c r="V48" i="1"/>
  <c r="U48" i="1"/>
  <c r="S48" i="1"/>
  <c r="L48" i="1"/>
  <c r="J48" i="1"/>
  <c r="X47" i="1"/>
  <c r="W47" i="1"/>
  <c r="V47" i="1"/>
  <c r="S47" i="1"/>
  <c r="U47" i="1" s="1"/>
  <c r="L47" i="1"/>
  <c r="J47" i="1"/>
  <c r="W46" i="1"/>
  <c r="V46" i="1"/>
  <c r="X46" i="1" s="1"/>
  <c r="U46" i="1"/>
  <c r="S46" i="1"/>
  <c r="L46" i="1"/>
  <c r="J46" i="1"/>
  <c r="W45" i="1"/>
  <c r="V45" i="1"/>
  <c r="X45" i="1" s="1"/>
  <c r="U45" i="1"/>
  <c r="S45" i="1"/>
  <c r="J45" i="1"/>
  <c r="L45" i="1" s="1"/>
  <c r="X44" i="1"/>
  <c r="W44" i="1"/>
  <c r="V44" i="1"/>
  <c r="U44" i="1"/>
  <c r="S44" i="1"/>
  <c r="L44" i="1"/>
  <c r="J44" i="1"/>
  <c r="X43" i="1"/>
  <c r="W43" i="1"/>
  <c r="V43" i="1"/>
  <c r="S43" i="1"/>
  <c r="U43" i="1" s="1"/>
  <c r="L43" i="1"/>
  <c r="J43" i="1"/>
  <c r="W42" i="1"/>
  <c r="V42" i="1"/>
  <c r="X42" i="1" s="1"/>
  <c r="U42" i="1"/>
  <c r="S42" i="1"/>
  <c r="L42" i="1"/>
  <c r="J42" i="1"/>
  <c r="W41" i="1"/>
  <c r="V41" i="1"/>
  <c r="X41" i="1" s="1"/>
  <c r="U41" i="1"/>
  <c r="S41" i="1"/>
  <c r="J41" i="1"/>
  <c r="L41" i="1" s="1"/>
  <c r="X40" i="1"/>
  <c r="W40" i="1"/>
  <c r="V40" i="1"/>
  <c r="U40" i="1"/>
  <c r="S40" i="1"/>
  <c r="L40" i="1"/>
  <c r="J40" i="1"/>
  <c r="X39" i="1"/>
  <c r="W39" i="1"/>
  <c r="V39" i="1"/>
  <c r="S39" i="1"/>
  <c r="U39" i="1" s="1"/>
  <c r="L39" i="1"/>
  <c r="J39" i="1"/>
  <c r="W38" i="1"/>
  <c r="V38" i="1"/>
  <c r="X38" i="1" s="1"/>
  <c r="U38" i="1"/>
  <c r="S38" i="1"/>
  <c r="L38" i="1"/>
  <c r="J38" i="1"/>
  <c r="W37" i="1"/>
  <c r="V37" i="1"/>
  <c r="X37" i="1" s="1"/>
  <c r="U37" i="1"/>
  <c r="S37" i="1"/>
  <c r="J37" i="1"/>
  <c r="L37" i="1" s="1"/>
  <c r="X36" i="1"/>
  <c r="W36" i="1"/>
  <c r="V36" i="1"/>
  <c r="U36" i="1"/>
  <c r="S36" i="1"/>
  <c r="L36" i="1"/>
  <c r="J36" i="1"/>
  <c r="X35" i="1"/>
  <c r="W35" i="1"/>
  <c r="V35" i="1"/>
  <c r="S35" i="1"/>
  <c r="U35" i="1" s="1"/>
  <c r="L35" i="1"/>
  <c r="J35" i="1"/>
  <c r="W34" i="1"/>
  <c r="V34" i="1"/>
  <c r="X34" i="1" s="1"/>
  <c r="U34" i="1"/>
  <c r="S34" i="1"/>
  <c r="L34" i="1"/>
  <c r="J34" i="1"/>
  <c r="W33" i="1"/>
  <c r="V33" i="1"/>
  <c r="X33" i="1" s="1"/>
  <c r="U33" i="1"/>
  <c r="S33" i="1"/>
  <c r="J33" i="1"/>
  <c r="L33" i="1" s="1"/>
  <c r="X32" i="1"/>
  <c r="W32" i="1"/>
  <c r="V32" i="1"/>
  <c r="U32" i="1"/>
  <c r="S32" i="1"/>
  <c r="L32" i="1"/>
  <c r="J32" i="1"/>
  <c r="X31" i="1"/>
  <c r="W31" i="1"/>
  <c r="V31" i="1"/>
  <c r="S31" i="1"/>
  <c r="U31" i="1" s="1"/>
  <c r="L31" i="1"/>
  <c r="J31" i="1"/>
  <c r="W30" i="1"/>
  <c r="V30" i="1"/>
  <c r="X30" i="1" s="1"/>
  <c r="U30" i="1"/>
  <c r="S30" i="1"/>
  <c r="L30" i="1"/>
  <c r="J30" i="1"/>
  <c r="W29" i="1"/>
  <c r="V29" i="1"/>
  <c r="X29" i="1" s="1"/>
  <c r="U29" i="1"/>
  <c r="S29" i="1"/>
  <c r="J29" i="1"/>
  <c r="L29" i="1" s="1"/>
  <c r="X28" i="1"/>
  <c r="W28" i="1"/>
  <c r="V28" i="1"/>
  <c r="U28" i="1"/>
  <c r="S28" i="1"/>
  <c r="L28" i="1"/>
  <c r="J28" i="1"/>
  <c r="X27" i="1"/>
  <c r="W27" i="1"/>
  <c r="V27" i="1"/>
  <c r="S27" i="1"/>
  <c r="U27" i="1" s="1"/>
  <c r="L27" i="1"/>
  <c r="J27" i="1"/>
  <c r="W26" i="1"/>
  <c r="V26" i="1"/>
  <c r="X26" i="1" s="1"/>
  <c r="S26" i="1"/>
  <c r="U26" i="1" s="1"/>
  <c r="L26" i="1"/>
  <c r="J26" i="1"/>
  <c r="W25" i="1"/>
  <c r="V25" i="1"/>
  <c r="X25" i="1" s="1"/>
  <c r="U25" i="1"/>
  <c r="S25" i="1"/>
  <c r="J25" i="1"/>
  <c r="L25" i="1" s="1"/>
  <c r="X24" i="1"/>
  <c r="W24" i="1"/>
  <c r="V24" i="1"/>
  <c r="U24" i="1"/>
  <c r="S24" i="1"/>
  <c r="J24" i="1"/>
  <c r="L24" i="1" s="1"/>
  <c r="X23" i="1"/>
  <c r="W23" i="1"/>
  <c r="V23" i="1"/>
  <c r="S23" i="1"/>
  <c r="U23" i="1" s="1"/>
  <c r="L23" i="1"/>
  <c r="J23" i="1"/>
  <c r="W22" i="1"/>
  <c r="V22" i="1"/>
  <c r="X22" i="1" s="1"/>
  <c r="S22" i="1"/>
  <c r="U22" i="1" s="1"/>
  <c r="L22" i="1"/>
  <c r="J22" i="1"/>
  <c r="W21" i="1"/>
  <c r="V21" i="1"/>
  <c r="X21" i="1" s="1"/>
  <c r="U21" i="1"/>
  <c r="S21" i="1"/>
  <c r="J21" i="1"/>
  <c r="L21" i="1" s="1"/>
  <c r="X20" i="1"/>
  <c r="W20" i="1"/>
  <c r="V20" i="1"/>
  <c r="U20" i="1"/>
  <c r="S20" i="1"/>
  <c r="J20" i="1"/>
  <c r="L20" i="1" s="1"/>
  <c r="X19" i="1"/>
  <c r="W19" i="1"/>
  <c r="V19" i="1"/>
  <c r="S19" i="1"/>
  <c r="U19" i="1" s="1"/>
  <c r="L19" i="1"/>
  <c r="J19" i="1"/>
  <c r="W18" i="1"/>
  <c r="V18" i="1"/>
  <c r="X18" i="1" s="1"/>
  <c r="S18" i="1"/>
  <c r="U18" i="1" s="1"/>
  <c r="L18" i="1"/>
  <c r="J18" i="1"/>
  <c r="W17" i="1"/>
  <c r="V17" i="1"/>
  <c r="X17" i="1" s="1"/>
  <c r="U17" i="1"/>
  <c r="S17" i="1"/>
  <c r="J17" i="1"/>
  <c r="L17" i="1" s="1"/>
  <c r="X16" i="1"/>
  <c r="W16" i="1"/>
  <c r="V16" i="1"/>
  <c r="U16" i="1"/>
  <c r="S16" i="1"/>
  <c r="J16" i="1"/>
  <c r="L16" i="1" s="1"/>
  <c r="X15" i="1"/>
  <c r="W15" i="1"/>
  <c r="V15" i="1"/>
  <c r="S15" i="1"/>
  <c r="U15" i="1" s="1"/>
  <c r="L15" i="1"/>
  <c r="J15" i="1"/>
  <c r="W14" i="1"/>
  <c r="V14" i="1"/>
  <c r="X14" i="1" s="1"/>
  <c r="S14" i="1"/>
  <c r="U14" i="1" s="1"/>
  <c r="L14" i="1"/>
  <c r="J14" i="1"/>
  <c r="W13" i="1"/>
  <c r="V13" i="1"/>
  <c r="X13" i="1" s="1"/>
  <c r="U13" i="1"/>
  <c r="S13" i="1"/>
  <c r="J13" i="1"/>
  <c r="L13" i="1" s="1"/>
  <c r="X12" i="1"/>
  <c r="W12" i="1"/>
  <c r="V12" i="1"/>
  <c r="U12" i="1"/>
  <c r="S12" i="1"/>
  <c r="J12" i="1"/>
  <c r="L12" i="1" s="1"/>
  <c r="X11" i="1"/>
  <c r="W11" i="1"/>
  <c r="V11" i="1"/>
  <c r="S11" i="1"/>
  <c r="U11" i="1" s="1"/>
  <c r="L11" i="1"/>
  <c r="J11" i="1"/>
  <c r="W10" i="1"/>
  <c r="V10" i="1"/>
  <c r="X10" i="1" s="1"/>
  <c r="S10" i="1"/>
  <c r="U10" i="1" s="1"/>
  <c r="L10" i="1"/>
  <c r="J10" i="1"/>
  <c r="W9" i="1"/>
  <c r="V9" i="1"/>
  <c r="X9" i="1" s="1"/>
  <c r="U9" i="1"/>
  <c r="S9" i="1"/>
  <c r="J9" i="1"/>
  <c r="L9" i="1" s="1"/>
  <c r="X8" i="1"/>
  <c r="W8" i="1"/>
  <c r="V8" i="1"/>
  <c r="U8" i="1"/>
  <c r="S8" i="1"/>
  <c r="J8" i="1"/>
  <c r="L8" i="1" s="1"/>
  <c r="X7" i="1"/>
  <c r="W7" i="1"/>
  <c r="V7" i="1"/>
  <c r="S7" i="1"/>
  <c r="U7" i="1" s="1"/>
  <c r="L7" i="1"/>
  <c r="J7" i="1"/>
  <c r="W6" i="1"/>
  <c r="V6" i="1"/>
  <c r="X6" i="1" s="1"/>
  <c r="S6" i="1"/>
  <c r="U6" i="1" s="1"/>
  <c r="L6" i="1"/>
  <c r="J6" i="1"/>
  <c r="W5" i="1"/>
  <c r="V5" i="1"/>
  <c r="X5" i="1" s="1"/>
  <c r="U5" i="1"/>
  <c r="S5" i="1"/>
  <c r="J5" i="1"/>
  <c r="L5" i="1" s="1"/>
  <c r="X4" i="1"/>
  <c r="W4" i="1"/>
  <c r="V4" i="1"/>
  <c r="U4" i="1"/>
  <c r="S4" i="1"/>
  <c r="J4" i="1"/>
  <c r="L4" i="1" s="1"/>
  <c r="X3" i="1"/>
  <c r="W3" i="1"/>
  <c r="V3" i="1"/>
  <c r="S3" i="1"/>
  <c r="U3" i="1" s="1"/>
  <c r="L3" i="1"/>
  <c r="J3" i="1"/>
  <c r="S76" i="1" l="1"/>
  <c r="U69" i="1"/>
  <c r="V69" i="1"/>
  <c r="X69" i="1" s="1"/>
  <c r="V73" i="1"/>
  <c r="X73" i="1" s="1"/>
  <c r="J70" i="1"/>
  <c r="L70" i="1" s="1"/>
  <c r="J74" i="1"/>
  <c r="L74" i="1" s="1"/>
  <c r="M76" i="1"/>
  <c r="J69" i="1"/>
  <c r="L69" i="1" l="1"/>
  <c r="J76" i="1"/>
</calcChain>
</file>

<file path=xl/sharedStrings.xml><?xml version="1.0" encoding="utf-8"?>
<sst xmlns="http://schemas.openxmlformats.org/spreadsheetml/2006/main" count="111" uniqueCount="42">
  <si>
    <t>8月</t>
  </si>
  <si>
    <t>9月</t>
  </si>
  <si>
    <t>10月</t>
  </si>
  <si>
    <t>11月</t>
  </si>
  <si>
    <t>12月</t>
  </si>
  <si>
    <t>1月</t>
  </si>
  <si>
    <t>2月</t>
  </si>
  <si>
    <t>3月</t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</si>
  <si>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</si>
  <si>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</t>
    <rPh sb="0" eb="2">
      <t>シチョウ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</si>
  <si>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</si>
  <si>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</si>
  <si>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</si>
  <si>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</si>
  <si>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</si>
  <si>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</si>
  <si>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</si>
  <si>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</si>
  <si>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下期計</t>
    <rPh sb="0" eb="2">
      <t>シモキ</t>
    </rPh>
    <rPh sb="2" eb="3">
      <t>ケイ</t>
    </rPh>
    <phoneticPr fontId="1"/>
  </si>
  <si>
    <t>合計</t>
    <rPh sb="0" eb="2">
      <t>ゴウケイ</t>
    </rPh>
    <phoneticPr fontId="1"/>
  </si>
  <si>
    <t>30年度</t>
    <rPh sb="2" eb="3">
      <t>ネン</t>
    </rPh>
    <rPh sb="3" eb="4">
      <t>ド</t>
    </rPh>
    <phoneticPr fontId="1"/>
  </si>
  <si>
    <t>対前年度比</t>
    <rPh sb="0" eb="1">
      <t>タイ</t>
    </rPh>
    <rPh sb="1" eb="5">
      <t>ゼンネンドヒ</t>
    </rPh>
    <phoneticPr fontId="1"/>
  </si>
  <si>
    <t>室蘭市</t>
    <rPh sb="0" eb="3">
      <t>ムロランシ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</si>
  <si>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</si>
  <si>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</si>
  <si>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</si>
  <si>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</si>
  <si>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</si>
  <si>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</si>
  <si>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</si>
  <si>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</si>
  <si>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</si>
  <si>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</si>
  <si>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</si>
  <si>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</si>
  <si>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</si>
  <si>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</si>
  <si>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</si>
  <si>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</si>
  <si>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振興局計</t>
    <rPh sb="0" eb="3">
      <t>シンコウキョク</t>
    </rPh>
    <rPh sb="3" eb="4">
      <t>ケイ</t>
    </rPh>
    <phoneticPr fontId="1"/>
  </si>
  <si>
    <t>前年度
（H30）</t>
    <rPh sb="0" eb="3">
      <t>ゼンネンド</t>
    </rPh>
    <phoneticPr fontId="1"/>
  </si>
  <si>
    <t>前年度比</t>
    <rPh sb="0" eb="3">
      <t>ゼンネンド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</si>
</sst>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0" borderId="19" xfId="0" applyNumberFormat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20" xfId="0" applyNumberFormat="1" applyFill="1" applyBorder="1">
      <alignment vertical="center"/>
    </xf>
    <xf numFmtId="176" fontId="0" fillId="3" borderId="21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176" fontId="0" fillId="5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3" borderId="24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28" xfId="0" applyNumberFormat="1" applyFill="1" applyBorder="1">
      <alignment vertical="center"/>
    </xf>
    <xf numFmtId="176" fontId="0" fillId="0" borderId="30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0" borderId="35" xfId="0" applyNumberFormat="1" applyBorder="1">
      <alignment vertical="center"/>
    </xf>
    <xf numFmtId="176" fontId="0" fillId="3" borderId="33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7" xfId="0" applyNumberFormat="1" applyFill="1" applyBorder="1">
      <alignment vertical="center"/>
    </xf>
    <xf numFmtId="176" fontId="0" fillId="4" borderId="38" xfId="0" applyNumberFormat="1" applyFill="1" applyBorder="1">
      <alignment vertical="center"/>
    </xf>
    <xf numFmtId="176" fontId="0" fillId="4" borderId="32" xfId="0" applyNumberFormat="1" applyFill="1" applyBorder="1">
      <alignment vertical="center"/>
    </xf>
    <xf numFmtId="176" fontId="0" fillId="4" borderId="37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25" xfId="0" applyNumberFormat="1" applyBorder="1">
      <alignment vertical="center"/>
    </xf>
    <xf numFmtId="0" fontId="0" fillId="0" borderId="38" xfId="0" applyBorder="1">
      <alignment vertical="center"/>
    </xf>
    <xf numFmtId="176" fontId="0" fillId="0" borderId="36" xfId="0" applyNumberFormat="1" applyBorder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>
      <alignment vertical="center"/>
    </xf>
    <xf numFmtId="176" fontId="0" fillId="0" borderId="41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3" borderId="34" xfId="0" applyNumberFormat="1" applyFill="1" applyBorder="1">
      <alignment vertical="center"/>
    </xf>
    <xf numFmtId="176" fontId="0" fillId="3" borderId="41" xfId="0" applyNumberFormat="1" applyFill="1" applyBorder="1">
      <alignment vertical="center"/>
    </xf>
    <xf numFmtId="176" fontId="0" fillId="3" borderId="43" xfId="0" applyNumberFormat="1" applyFill="1" applyBorder="1">
      <alignment vertical="center"/>
    </xf>
    <xf numFmtId="176" fontId="0" fillId="4" borderId="40" xfId="0" applyNumberFormat="1" applyFill="1" applyBorder="1">
      <alignment vertical="center"/>
    </xf>
    <xf numFmtId="176" fontId="0" fillId="4" borderId="44" xfId="0" applyNumberFormat="1" applyFill="1" applyBorder="1">
      <alignment vertical="center"/>
    </xf>
    <xf numFmtId="176" fontId="0" fillId="4" borderId="43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3" borderId="45" xfId="0" applyNumberFormat="1" applyFill="1" applyBorder="1">
      <alignment vertical="center"/>
    </xf>
    <xf numFmtId="176" fontId="0" fillId="4" borderId="4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3" borderId="47" xfId="0" applyNumberFormat="1" applyFill="1" applyBorder="1">
      <alignment vertical="center"/>
    </xf>
    <xf numFmtId="176" fontId="0" fillId="4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3" borderId="49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2" borderId="50" xfId="0" applyNumberFormat="1" applyFill="1" applyBorder="1">
      <alignment vertical="center"/>
    </xf>
    <xf numFmtId="176" fontId="0" fillId="3" borderId="50" xfId="0" applyNumberFormat="1" applyFill="1" applyBorder="1">
      <alignment vertical="center"/>
    </xf>
    <xf numFmtId="176" fontId="0" fillId="4" borderId="51" xfId="0" applyNumberFormat="1" applyFill="1" applyBorder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Border="1">
      <alignment vertical="center"/>
    </xf>
    <xf numFmtId="176" fontId="0" fillId="0" borderId="53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2" borderId="54" xfId="0" applyNumberFormat="1" applyFill="1" applyBorder="1">
      <alignment vertical="center"/>
    </xf>
    <xf numFmtId="176" fontId="0" fillId="0" borderId="55" xfId="0" applyNumberFormat="1" applyBorder="1">
      <alignment vertical="center"/>
    </xf>
    <xf numFmtId="176" fontId="0" fillId="3" borderId="54" xfId="0" applyNumberFormat="1" applyFill="1" applyBorder="1">
      <alignment vertical="center"/>
    </xf>
    <xf numFmtId="176" fontId="0" fillId="3" borderId="53" xfId="0" applyNumberFormat="1" applyFill="1" applyBorder="1">
      <alignment vertical="center"/>
    </xf>
    <xf numFmtId="176" fontId="0" fillId="3" borderId="56" xfId="0" applyNumberFormat="1" applyFill="1" applyBorder="1">
      <alignment vertical="center"/>
    </xf>
    <xf numFmtId="176" fontId="0" fillId="4" borderId="52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4" borderId="56" xfId="0" applyNumberFormat="1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176" fontId="0" fillId="5" borderId="9" xfId="0" applyNumberFormat="1" applyFill="1" applyBorder="1">
      <alignment vertical="center"/>
    </xf>
    <xf numFmtId="176" fontId="0" fillId="5" borderId="10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0" fontId="0" fillId="0" borderId="59" xfId="0" applyFill="1" applyBorder="1" applyAlignment="1">
      <alignment horizontal="center" vertical="center"/>
    </xf>
    <xf numFmtId="176" fontId="0" fillId="5" borderId="20" xfId="0" applyNumberFormat="1" applyFill="1" applyBorder="1">
      <alignment vertical="center"/>
    </xf>
    <xf numFmtId="176" fontId="0" fillId="5" borderId="17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0" fontId="0" fillId="0" borderId="60" xfId="0" applyFill="1" applyBorder="1" applyAlignment="1">
      <alignment horizontal="center" vertical="center"/>
    </xf>
    <xf numFmtId="176" fontId="0" fillId="5" borderId="36" xfId="0" applyNumberFormat="1" applyFill="1" applyBorder="1">
      <alignment vertical="center"/>
    </xf>
    <xf numFmtId="176" fontId="0" fillId="5" borderId="33" xfId="0" applyNumberFormat="1" applyFill="1" applyBorder="1">
      <alignment vertical="center"/>
    </xf>
    <xf numFmtId="176" fontId="0" fillId="5" borderId="35" xfId="0" applyNumberFormat="1" applyFill="1" applyBorder="1">
      <alignment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/>
    </xf>
    <xf numFmtId="176" fontId="0" fillId="0" borderId="62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64" xfId="0" applyNumberFormat="1" applyBorder="1">
      <alignment vertical="center"/>
    </xf>
    <xf numFmtId="0" fontId="0" fillId="0" borderId="6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176" fontId="0" fillId="5" borderId="32" xfId="0" applyNumberFormat="1" applyFill="1" applyBorder="1">
      <alignment vertical="center"/>
    </xf>
    <xf numFmtId="176" fontId="0" fillId="5" borderId="37" xfId="0" applyNumberFormat="1" applyFill="1" applyBorder="1">
      <alignment vertical="center"/>
    </xf>
    <xf numFmtId="0" fontId="0" fillId="0" borderId="65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6"/>
  <sheetViews>
    <sheetView tabSelected="1" topLeftCell="G64" zoomScaleNormal="100" workbookViewId="0">
      <selection activeCell="F1" sqref="F1"/>
    </sheetView>
  </sheetViews>
  <sheetFormatPr defaultRowHeight="18.75" x14ac:dyDescent="0.4"/>
  <sheetData>
    <row r="1" spans="2:24" ht="19.5" thickBot="1" x14ac:dyDescent="0.45">
      <c r="X1" s="1" t="s">
        <v>8</v>
      </c>
    </row>
    <row r="2" spans="2:24" ht="19.5" thickBot="1" x14ac:dyDescent="0.45">
      <c r="B2" s="2" t="s">
        <v>9</v>
      </c>
      <c r="C2" s="2" t="s">
        <v>10</v>
      </c>
      <c r="D2" s="3" t="s">
        <v>11</v>
      </c>
      <c r="E2" s="4" t="s">
        <v>12</v>
      </c>
      <c r="F2" s="4" t="s">
        <v>13</v>
      </c>
      <c r="G2" s="4" t="s">
        <v>14</v>
      </c>
      <c r="H2" s="4" t="s">
        <v>0</v>
      </c>
      <c r="I2" s="4" t="s">
        <v>1</v>
      </c>
      <c r="J2" s="5" t="s">
        <v>15</v>
      </c>
      <c r="K2" s="6" t="s">
        <v>16</v>
      </c>
      <c r="L2" s="5" t="s">
        <v>17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7" t="s">
        <v>7</v>
      </c>
      <c r="S2" s="8" t="s">
        <v>18</v>
      </c>
      <c r="T2" s="9" t="s">
        <v>16</v>
      </c>
      <c r="U2" s="10" t="s">
        <v>17</v>
      </c>
      <c r="V2" s="11" t="s">
        <v>19</v>
      </c>
      <c r="W2" s="12" t="s">
        <v>20</v>
      </c>
      <c r="X2" s="13" t="s">
        <v>21</v>
      </c>
    </row>
    <row r="3" spans="2:24" x14ac:dyDescent="0.4">
      <c r="B3" s="14" t="s">
        <v>22</v>
      </c>
      <c r="C3" s="15" t="s">
        <v>23</v>
      </c>
      <c r="D3" s="16">
        <v>136.1</v>
      </c>
      <c r="E3" s="17">
        <v>190.7</v>
      </c>
      <c r="F3" s="17">
        <v>110.2</v>
      </c>
      <c r="G3" s="17">
        <v>191.7</v>
      </c>
      <c r="H3" s="17">
        <v>234.9</v>
      </c>
      <c r="I3" s="17">
        <v>192.4</v>
      </c>
      <c r="J3" s="18">
        <f>SUM(D3:I3)</f>
        <v>1056</v>
      </c>
      <c r="K3" s="19">
        <v>852.9</v>
      </c>
      <c r="L3" s="19">
        <f t="shared" ref="L3:L66" si="0">J3/K3*100</f>
        <v>123.81287372493846</v>
      </c>
      <c r="M3" s="17">
        <v>161.4</v>
      </c>
      <c r="N3" s="17">
        <v>95.3</v>
      </c>
      <c r="O3" s="17">
        <v>33.299999999999997</v>
      </c>
      <c r="P3" s="17">
        <v>37.200000000000003</v>
      </c>
      <c r="Q3" s="17">
        <v>26.4</v>
      </c>
      <c r="R3" s="20">
        <v>28.7</v>
      </c>
      <c r="S3" s="21">
        <f>SUM(M3:R3)</f>
        <v>382.29999999999995</v>
      </c>
      <c r="T3" s="22">
        <v>389.40000000000003</v>
      </c>
      <c r="U3" s="23">
        <f>S3/T3*100</f>
        <v>98.176682074987141</v>
      </c>
      <c r="V3" s="24">
        <f t="shared" ref="V3:V66" si="1">SUM(D3:I3,M3:R3)</f>
        <v>1438.3000000000002</v>
      </c>
      <c r="W3" s="25">
        <f>K3+T3</f>
        <v>1242.3</v>
      </c>
      <c r="X3" s="26">
        <f t="shared" ref="X3:X66" si="2">V3/W3*100</f>
        <v>115.77718747484506</v>
      </c>
    </row>
    <row r="4" spans="2:24" x14ac:dyDescent="0.4">
      <c r="B4" s="27"/>
      <c r="C4" s="28" t="s">
        <v>24</v>
      </c>
      <c r="D4" s="29">
        <v>61.7</v>
      </c>
      <c r="E4" s="30">
        <v>85.8</v>
      </c>
      <c r="F4" s="30">
        <v>49</v>
      </c>
      <c r="G4" s="30">
        <v>86.2</v>
      </c>
      <c r="H4" s="30">
        <v>107.9</v>
      </c>
      <c r="I4" s="30">
        <v>89.7</v>
      </c>
      <c r="J4" s="31">
        <f t="shared" ref="J4:J7" si="3">SUM(D4:I4)</f>
        <v>480.3</v>
      </c>
      <c r="K4" s="31">
        <v>319</v>
      </c>
      <c r="L4" s="32">
        <f t="shared" si="0"/>
        <v>150.56426332288402</v>
      </c>
      <c r="M4" s="30">
        <v>86.2</v>
      </c>
      <c r="N4" s="30">
        <v>48.3</v>
      </c>
      <c r="O4" s="30">
        <v>19.100000000000001</v>
      </c>
      <c r="P4" s="30">
        <v>21</v>
      </c>
      <c r="Q4" s="30">
        <v>12.6</v>
      </c>
      <c r="R4" s="33">
        <v>13.1</v>
      </c>
      <c r="S4" s="34">
        <f>SUM(M4:R4)</f>
        <v>200.29999999999998</v>
      </c>
      <c r="T4" s="35">
        <v>149.89999999999998</v>
      </c>
      <c r="U4" s="36">
        <f t="shared" ref="U4:U67" si="4">S4/T4*100</f>
        <v>133.62241494329555</v>
      </c>
      <c r="V4" s="37">
        <f t="shared" si="1"/>
        <v>680.6</v>
      </c>
      <c r="W4" s="38">
        <f>K4+T4</f>
        <v>468.9</v>
      </c>
      <c r="X4" s="39">
        <f t="shared" si="2"/>
        <v>145.14821923651101</v>
      </c>
    </row>
    <row r="5" spans="2:24" x14ac:dyDescent="0.4">
      <c r="B5" s="27"/>
      <c r="C5" s="28" t="s">
        <v>25</v>
      </c>
      <c r="D5" s="40">
        <v>74.399999999999991</v>
      </c>
      <c r="E5" s="41">
        <v>104.9</v>
      </c>
      <c r="F5" s="41">
        <v>61.2</v>
      </c>
      <c r="G5" s="41">
        <v>105.5</v>
      </c>
      <c r="H5" s="41">
        <v>127</v>
      </c>
      <c r="I5" s="42">
        <v>102.7</v>
      </c>
      <c r="J5" s="43">
        <f t="shared" si="3"/>
        <v>575.70000000000005</v>
      </c>
      <c r="K5" s="44">
        <v>533.9</v>
      </c>
      <c r="L5" s="44">
        <f t="shared" si="0"/>
        <v>107.82918149466194</v>
      </c>
      <c r="M5" s="41">
        <v>75.2</v>
      </c>
      <c r="N5" s="41">
        <v>47</v>
      </c>
      <c r="O5" s="41">
        <v>14.199999999999996</v>
      </c>
      <c r="P5" s="41">
        <v>16.200000000000003</v>
      </c>
      <c r="Q5" s="41">
        <v>13.8</v>
      </c>
      <c r="R5" s="45">
        <v>15.6</v>
      </c>
      <c r="S5" s="46">
        <f t="shared" ref="S5:S68" si="5">SUM(M5:R5)</f>
        <v>182.00000000000003</v>
      </c>
      <c r="T5" s="47">
        <v>239.50000000000003</v>
      </c>
      <c r="U5" s="48">
        <f t="shared" si="4"/>
        <v>75.991649269311068</v>
      </c>
      <c r="V5" s="49">
        <f t="shared" si="1"/>
        <v>757.70000000000016</v>
      </c>
      <c r="W5" s="50">
        <f>K5+T5</f>
        <v>773.4</v>
      </c>
      <c r="X5" s="51">
        <f t="shared" si="2"/>
        <v>97.970002585983991</v>
      </c>
    </row>
    <row r="6" spans="2:24" x14ac:dyDescent="0.4">
      <c r="B6" s="27"/>
      <c r="C6" s="28" t="s">
        <v>26</v>
      </c>
      <c r="D6" s="40">
        <v>117.9</v>
      </c>
      <c r="E6" s="41">
        <v>169.7</v>
      </c>
      <c r="F6" s="41">
        <v>90.7</v>
      </c>
      <c r="G6" s="41">
        <v>169.3</v>
      </c>
      <c r="H6" s="41">
        <v>211.9</v>
      </c>
      <c r="I6" s="42">
        <v>171.6</v>
      </c>
      <c r="J6" s="44">
        <f t="shared" si="3"/>
        <v>931.1</v>
      </c>
      <c r="K6" s="44">
        <v>699</v>
      </c>
      <c r="L6" s="44">
        <f t="shared" si="0"/>
        <v>133.20457796852648</v>
      </c>
      <c r="M6" s="41">
        <v>142</v>
      </c>
      <c r="N6" s="41">
        <v>76.5</v>
      </c>
      <c r="O6" s="41">
        <v>16.399999999999999</v>
      </c>
      <c r="P6" s="41">
        <v>22.500000000000004</v>
      </c>
      <c r="Q6" s="41">
        <v>12.999999999999998</v>
      </c>
      <c r="R6" s="45">
        <v>17.100000000000001</v>
      </c>
      <c r="S6" s="46">
        <f t="shared" si="5"/>
        <v>287.50000000000006</v>
      </c>
      <c r="T6" s="47">
        <v>258.60000000000002</v>
      </c>
      <c r="U6" s="48">
        <f t="shared" si="4"/>
        <v>111.17556071152359</v>
      </c>
      <c r="V6" s="49">
        <f t="shared" si="1"/>
        <v>1218.5999999999999</v>
      </c>
      <c r="W6" s="50">
        <f t="shared" ref="W6:W69" si="6">K6+T6</f>
        <v>957.6</v>
      </c>
      <c r="X6" s="51">
        <f t="shared" si="2"/>
        <v>127.25563909774435</v>
      </c>
    </row>
    <row r="7" spans="2:24" x14ac:dyDescent="0.4">
      <c r="B7" s="27"/>
      <c r="C7" s="28" t="s">
        <v>27</v>
      </c>
      <c r="D7" s="52">
        <v>18.2</v>
      </c>
      <c r="E7" s="53">
        <v>21</v>
      </c>
      <c r="F7" s="53">
        <v>19.5</v>
      </c>
      <c r="G7" s="53">
        <v>22.4</v>
      </c>
      <c r="H7" s="53">
        <v>23</v>
      </c>
      <c r="I7" s="53">
        <v>20.8</v>
      </c>
      <c r="J7" s="44">
        <f t="shared" si="3"/>
        <v>124.89999999999999</v>
      </c>
      <c r="K7" s="44">
        <v>153.89999999999998</v>
      </c>
      <c r="L7" s="44">
        <f t="shared" si="0"/>
        <v>81.156595191682911</v>
      </c>
      <c r="M7" s="53">
        <v>19.399999999999999</v>
      </c>
      <c r="N7" s="53">
        <v>18.8</v>
      </c>
      <c r="O7" s="53">
        <v>16.899999999999999</v>
      </c>
      <c r="P7" s="53">
        <v>14.7</v>
      </c>
      <c r="Q7" s="53">
        <v>13.4</v>
      </c>
      <c r="R7" s="54">
        <v>11.6</v>
      </c>
      <c r="S7" s="46">
        <f t="shared" si="5"/>
        <v>94.8</v>
      </c>
      <c r="T7" s="47">
        <v>130.80000000000001</v>
      </c>
      <c r="U7" s="48">
        <f t="shared" si="4"/>
        <v>72.477064220183479</v>
      </c>
      <c r="V7" s="49">
        <f t="shared" si="1"/>
        <v>219.7</v>
      </c>
      <c r="W7" s="50">
        <f t="shared" si="6"/>
        <v>284.7</v>
      </c>
      <c r="X7" s="51">
        <f t="shared" si="2"/>
        <v>77.168949771689498</v>
      </c>
    </row>
    <row r="8" spans="2:24" ht="19.5" thickBot="1" x14ac:dyDescent="0.45">
      <c r="B8" s="55"/>
      <c r="C8" s="56" t="s">
        <v>28</v>
      </c>
      <c r="D8" s="57">
        <v>26.5</v>
      </c>
      <c r="E8" s="58">
        <v>30.6</v>
      </c>
      <c r="F8" s="58">
        <v>28.3</v>
      </c>
      <c r="G8" s="58">
        <v>32.4</v>
      </c>
      <c r="H8" s="58">
        <v>33.1</v>
      </c>
      <c r="I8" s="58">
        <v>29.8</v>
      </c>
      <c r="J8" s="59">
        <f>SUM(D8:I8)</f>
        <v>180.70000000000002</v>
      </c>
      <c r="K8" s="59">
        <v>196.45000000000002</v>
      </c>
      <c r="L8" s="60">
        <f t="shared" si="0"/>
        <v>91.982692797149397</v>
      </c>
      <c r="M8" s="58">
        <v>30</v>
      </c>
      <c r="N8" s="58">
        <v>29.2</v>
      </c>
      <c r="O8" s="58">
        <v>25.8</v>
      </c>
      <c r="P8" s="58">
        <v>22.3</v>
      </c>
      <c r="Q8" s="58">
        <v>20.8</v>
      </c>
      <c r="R8" s="61">
        <v>19.3</v>
      </c>
      <c r="S8" s="62">
        <f t="shared" si="5"/>
        <v>147.4</v>
      </c>
      <c r="T8" s="63">
        <v>166.75</v>
      </c>
      <c r="U8" s="64">
        <f t="shared" si="4"/>
        <v>88.395802098950526</v>
      </c>
      <c r="V8" s="65">
        <f>SUM(D8:I8,M8:R8)</f>
        <v>328.1</v>
      </c>
      <c r="W8" s="66">
        <f t="shared" si="6"/>
        <v>363.20000000000005</v>
      </c>
      <c r="X8" s="67">
        <f t="shared" si="2"/>
        <v>90.33590308370043</v>
      </c>
    </row>
    <row r="9" spans="2:24" x14ac:dyDescent="0.4">
      <c r="B9" s="14" t="s">
        <v>29</v>
      </c>
      <c r="C9" s="15" t="s">
        <v>23</v>
      </c>
      <c r="D9" s="16">
        <v>168.3</v>
      </c>
      <c r="E9" s="17">
        <v>225.8</v>
      </c>
      <c r="F9" s="17">
        <v>204.9</v>
      </c>
      <c r="G9" s="17">
        <v>222.6</v>
      </c>
      <c r="H9" s="17">
        <v>329.7</v>
      </c>
      <c r="I9" s="17">
        <v>220.8</v>
      </c>
      <c r="J9" s="19">
        <f>SUM(D9:I9)</f>
        <v>1372.1</v>
      </c>
      <c r="K9" s="19">
        <v>1184.7</v>
      </c>
      <c r="L9" s="19">
        <f t="shared" si="0"/>
        <v>115.81835063729213</v>
      </c>
      <c r="M9" s="17">
        <v>252.5</v>
      </c>
      <c r="N9" s="17">
        <v>180.2</v>
      </c>
      <c r="O9" s="17">
        <v>128.9</v>
      </c>
      <c r="P9" s="17">
        <v>103.7</v>
      </c>
      <c r="Q9" s="17">
        <v>115.8</v>
      </c>
      <c r="R9" s="20">
        <v>72.2</v>
      </c>
      <c r="S9" s="21">
        <f>SUM(M9:R9)</f>
        <v>853.30000000000007</v>
      </c>
      <c r="T9" s="22">
        <v>810.3</v>
      </c>
      <c r="U9" s="23">
        <f t="shared" si="4"/>
        <v>105.30667653955325</v>
      </c>
      <c r="V9" s="24">
        <f>SUM(D9:I9,M9:R9)</f>
        <v>2225.4</v>
      </c>
      <c r="W9" s="25">
        <f t="shared" si="6"/>
        <v>1995</v>
      </c>
      <c r="X9" s="26">
        <f t="shared" si="2"/>
        <v>111.54887218045113</v>
      </c>
    </row>
    <row r="10" spans="2:24" x14ac:dyDescent="0.4">
      <c r="B10" s="27"/>
      <c r="C10" s="68" t="s">
        <v>24</v>
      </c>
      <c r="D10" s="69">
        <v>56.6</v>
      </c>
      <c r="E10" s="30">
        <v>75.5</v>
      </c>
      <c r="F10" s="30">
        <v>69.400000000000006</v>
      </c>
      <c r="G10" s="30">
        <v>80.900000000000006</v>
      </c>
      <c r="H10" s="30">
        <v>89.5</v>
      </c>
      <c r="I10" s="30">
        <v>75.400000000000006</v>
      </c>
      <c r="J10" s="43">
        <f t="shared" ref="J10:J70" si="7">SUM(D10:I10)</f>
        <v>447.29999999999995</v>
      </c>
      <c r="K10" s="31">
        <v>383.29999999999995</v>
      </c>
      <c r="L10" s="32">
        <f t="shared" si="0"/>
        <v>116.69710409600836</v>
      </c>
      <c r="M10" s="30">
        <v>78.8</v>
      </c>
      <c r="N10" s="30">
        <v>63.7</v>
      </c>
      <c r="O10" s="30">
        <v>36.700000000000003</v>
      </c>
      <c r="P10" s="30">
        <v>35.299999999999997</v>
      </c>
      <c r="Q10" s="30">
        <v>35.200000000000003</v>
      </c>
      <c r="R10" s="33">
        <v>25.4</v>
      </c>
      <c r="S10" s="34">
        <f>SUM(M10:R10)</f>
        <v>275.09999999999997</v>
      </c>
      <c r="T10" s="35">
        <v>271.59999999999997</v>
      </c>
      <c r="U10" s="36">
        <f t="shared" si="4"/>
        <v>101.28865979381443</v>
      </c>
      <c r="V10" s="37">
        <f t="shared" si="1"/>
        <v>722.4</v>
      </c>
      <c r="W10" s="38">
        <f t="shared" si="6"/>
        <v>654.89999999999986</v>
      </c>
      <c r="X10" s="39">
        <f t="shared" si="2"/>
        <v>110.30691708657811</v>
      </c>
    </row>
    <row r="11" spans="2:24" x14ac:dyDescent="0.4">
      <c r="B11" s="27"/>
      <c r="C11" s="70" t="s">
        <v>25</v>
      </c>
      <c r="D11" s="40">
        <v>111.70000000000002</v>
      </c>
      <c r="E11" s="41">
        <v>150.30000000000001</v>
      </c>
      <c r="F11" s="41">
        <v>135.5</v>
      </c>
      <c r="G11" s="41">
        <v>141.69999999999999</v>
      </c>
      <c r="H11" s="41">
        <v>240.2</v>
      </c>
      <c r="I11" s="42">
        <v>145.4</v>
      </c>
      <c r="J11" s="44">
        <f t="shared" si="7"/>
        <v>924.80000000000007</v>
      </c>
      <c r="K11" s="44">
        <v>801.4</v>
      </c>
      <c r="L11" s="44">
        <f t="shared" si="0"/>
        <v>115.39805340653857</v>
      </c>
      <c r="M11" s="41">
        <v>173.7</v>
      </c>
      <c r="N11" s="41">
        <v>116.49999999999999</v>
      </c>
      <c r="O11" s="41">
        <v>92.2</v>
      </c>
      <c r="P11" s="41">
        <v>68.400000000000006</v>
      </c>
      <c r="Q11" s="41">
        <v>80.599999999999994</v>
      </c>
      <c r="R11" s="45">
        <v>46.800000000000004</v>
      </c>
      <c r="S11" s="46">
        <f t="shared" si="5"/>
        <v>578.19999999999993</v>
      </c>
      <c r="T11" s="47">
        <v>538.70000000000005</v>
      </c>
      <c r="U11" s="48">
        <f t="shared" si="4"/>
        <v>107.33246705030628</v>
      </c>
      <c r="V11" s="49">
        <f t="shared" si="1"/>
        <v>1503</v>
      </c>
      <c r="W11" s="50">
        <f t="shared" si="6"/>
        <v>1340.1</v>
      </c>
      <c r="X11" s="51">
        <f t="shared" si="2"/>
        <v>112.15580926796508</v>
      </c>
    </row>
    <row r="12" spans="2:24" x14ac:dyDescent="0.4">
      <c r="B12" s="27"/>
      <c r="C12" s="70" t="s">
        <v>26</v>
      </c>
      <c r="D12" s="40">
        <v>158.10000000000002</v>
      </c>
      <c r="E12" s="41">
        <v>213.9</v>
      </c>
      <c r="F12" s="41">
        <v>194.3</v>
      </c>
      <c r="G12" s="41">
        <v>207.5</v>
      </c>
      <c r="H12" s="41">
        <v>308.89999999999998</v>
      </c>
      <c r="I12" s="42">
        <v>207.4</v>
      </c>
      <c r="J12" s="44">
        <f t="shared" si="7"/>
        <v>1290.0999999999999</v>
      </c>
      <c r="K12" s="44">
        <v>1109.3</v>
      </c>
      <c r="L12" s="44">
        <f t="shared" si="0"/>
        <v>116.29856666366176</v>
      </c>
      <c r="M12" s="41">
        <v>244.6</v>
      </c>
      <c r="N12" s="41">
        <v>172.39999999999998</v>
      </c>
      <c r="O12" s="41">
        <v>122.4</v>
      </c>
      <c r="P12" s="41">
        <v>96.5</v>
      </c>
      <c r="Q12" s="41">
        <v>109.7</v>
      </c>
      <c r="R12" s="45">
        <v>69</v>
      </c>
      <c r="S12" s="46">
        <f t="shared" si="5"/>
        <v>814.6</v>
      </c>
      <c r="T12" s="47">
        <v>764.7</v>
      </c>
      <c r="U12" s="48">
        <f t="shared" si="4"/>
        <v>106.525434811037</v>
      </c>
      <c r="V12" s="49">
        <f t="shared" si="1"/>
        <v>2104.6999999999998</v>
      </c>
      <c r="W12" s="50">
        <f t="shared" si="6"/>
        <v>1874</v>
      </c>
      <c r="X12" s="51">
        <f t="shared" si="2"/>
        <v>112.31056563500532</v>
      </c>
    </row>
    <row r="13" spans="2:24" x14ac:dyDescent="0.4">
      <c r="B13" s="27"/>
      <c r="C13" s="70" t="s">
        <v>27</v>
      </c>
      <c r="D13" s="71">
        <v>10.199999999999999</v>
      </c>
      <c r="E13" s="53">
        <v>11.9</v>
      </c>
      <c r="F13" s="53">
        <v>10.6</v>
      </c>
      <c r="G13" s="53">
        <v>15.1</v>
      </c>
      <c r="H13" s="53">
        <v>20.8</v>
      </c>
      <c r="I13" s="53">
        <v>13.4</v>
      </c>
      <c r="J13" s="44">
        <f t="shared" si="7"/>
        <v>82.000000000000014</v>
      </c>
      <c r="K13" s="44">
        <v>75.400000000000006</v>
      </c>
      <c r="L13" s="44">
        <f t="shared" si="0"/>
        <v>108.75331564986739</v>
      </c>
      <c r="M13" s="53">
        <v>7.9</v>
      </c>
      <c r="N13" s="53">
        <v>7.8</v>
      </c>
      <c r="O13" s="53">
        <v>6.5</v>
      </c>
      <c r="P13" s="53">
        <v>7.2</v>
      </c>
      <c r="Q13" s="53">
        <v>6.1</v>
      </c>
      <c r="R13" s="54">
        <v>3.2</v>
      </c>
      <c r="S13" s="46">
        <f t="shared" si="5"/>
        <v>38.700000000000003</v>
      </c>
      <c r="T13" s="47">
        <v>45.599999999999994</v>
      </c>
      <c r="U13" s="48">
        <f t="shared" si="4"/>
        <v>84.868421052631589</v>
      </c>
      <c r="V13" s="49">
        <f t="shared" si="1"/>
        <v>120.70000000000002</v>
      </c>
      <c r="W13" s="50">
        <f t="shared" si="6"/>
        <v>121</v>
      </c>
      <c r="X13" s="51">
        <f t="shared" si="2"/>
        <v>99.752066115702505</v>
      </c>
    </row>
    <row r="14" spans="2:24" ht="19.5" thickBot="1" x14ac:dyDescent="0.45">
      <c r="B14" s="55"/>
      <c r="C14" s="72" t="s">
        <v>28</v>
      </c>
      <c r="D14" s="73">
        <v>14.2</v>
      </c>
      <c r="E14" s="58">
        <v>17.100000000000001</v>
      </c>
      <c r="F14" s="58">
        <v>16.100000000000001</v>
      </c>
      <c r="G14" s="58">
        <v>21.8</v>
      </c>
      <c r="H14" s="58">
        <v>27.6</v>
      </c>
      <c r="I14" s="58">
        <v>19.100000000000001</v>
      </c>
      <c r="J14" s="44">
        <f t="shared" si="7"/>
        <v>115.9</v>
      </c>
      <c r="K14" s="59">
        <v>92.000000000000014</v>
      </c>
      <c r="L14" s="60">
        <f t="shared" si="0"/>
        <v>125.9782608695652</v>
      </c>
      <c r="M14" s="58">
        <v>9.5</v>
      </c>
      <c r="N14" s="58">
        <v>9.1</v>
      </c>
      <c r="O14" s="58">
        <v>8.1</v>
      </c>
      <c r="P14" s="58">
        <v>8.6</v>
      </c>
      <c r="Q14" s="58">
        <v>7.2</v>
      </c>
      <c r="R14" s="61">
        <v>4</v>
      </c>
      <c r="S14" s="62">
        <f t="shared" si="5"/>
        <v>46.500000000000007</v>
      </c>
      <c r="T14" s="63">
        <v>55.8</v>
      </c>
      <c r="U14" s="64">
        <f t="shared" si="4"/>
        <v>83.333333333333343</v>
      </c>
      <c r="V14" s="65">
        <f t="shared" si="1"/>
        <v>162.39999999999998</v>
      </c>
      <c r="W14" s="66">
        <f t="shared" si="6"/>
        <v>147.80000000000001</v>
      </c>
      <c r="X14" s="67">
        <f t="shared" si="2"/>
        <v>109.8782138024357</v>
      </c>
    </row>
    <row r="15" spans="2:24" x14ac:dyDescent="0.4">
      <c r="B15" s="14" t="s">
        <v>30</v>
      </c>
      <c r="C15" s="15" t="s">
        <v>23</v>
      </c>
      <c r="D15" s="16">
        <v>254.6</v>
      </c>
      <c r="E15" s="17">
        <v>334.9</v>
      </c>
      <c r="F15" s="17">
        <v>305.39999999999998</v>
      </c>
      <c r="G15" s="17">
        <v>330.3</v>
      </c>
      <c r="H15" s="17">
        <v>404.7</v>
      </c>
      <c r="I15" s="17">
        <v>257.3</v>
      </c>
      <c r="J15" s="18">
        <f t="shared" si="7"/>
        <v>1887.2</v>
      </c>
      <c r="K15" s="19">
        <v>1997.1000000000001</v>
      </c>
      <c r="L15" s="19">
        <f t="shared" si="0"/>
        <v>94.49702067998598</v>
      </c>
      <c r="M15" s="17">
        <v>295.2</v>
      </c>
      <c r="N15" s="17">
        <v>248.3</v>
      </c>
      <c r="O15" s="17">
        <v>287.89999999999998</v>
      </c>
      <c r="P15" s="17">
        <v>306.3</v>
      </c>
      <c r="Q15" s="17">
        <v>145.4</v>
      </c>
      <c r="R15" s="20">
        <v>65.3</v>
      </c>
      <c r="S15" s="21">
        <f t="shared" si="5"/>
        <v>1348.4</v>
      </c>
      <c r="T15" s="22">
        <v>1786.2</v>
      </c>
      <c r="U15" s="23">
        <f t="shared" si="4"/>
        <v>75.489866756242307</v>
      </c>
      <c r="V15" s="24">
        <f t="shared" si="1"/>
        <v>3235.6000000000008</v>
      </c>
      <c r="W15" s="25">
        <f t="shared" si="6"/>
        <v>3783.3</v>
      </c>
      <c r="X15" s="26">
        <f t="shared" si="2"/>
        <v>85.523220468902821</v>
      </c>
    </row>
    <row r="16" spans="2:24" x14ac:dyDescent="0.4">
      <c r="B16" s="27"/>
      <c r="C16" s="68" t="s">
        <v>24</v>
      </c>
      <c r="D16" s="69">
        <v>124.4</v>
      </c>
      <c r="E16" s="30">
        <v>162</v>
      </c>
      <c r="F16" s="30">
        <v>165.9</v>
      </c>
      <c r="G16" s="30">
        <v>187.2</v>
      </c>
      <c r="H16" s="30">
        <v>217</v>
      </c>
      <c r="I16" s="30">
        <v>136.4</v>
      </c>
      <c r="J16" s="31">
        <f t="shared" si="7"/>
        <v>992.9</v>
      </c>
      <c r="K16" s="31">
        <v>1035.7</v>
      </c>
      <c r="L16" s="32">
        <f t="shared" si="0"/>
        <v>95.867529207299413</v>
      </c>
      <c r="M16" s="30">
        <v>149.19999999999999</v>
      </c>
      <c r="N16" s="30">
        <v>130.80000000000001</v>
      </c>
      <c r="O16" s="30">
        <v>161.80000000000001</v>
      </c>
      <c r="P16" s="30">
        <v>160.9</v>
      </c>
      <c r="Q16" s="30">
        <v>75.5</v>
      </c>
      <c r="R16" s="33">
        <v>23.8</v>
      </c>
      <c r="S16" s="34">
        <f t="shared" si="5"/>
        <v>702</v>
      </c>
      <c r="T16" s="35">
        <v>928.5</v>
      </c>
      <c r="U16" s="36">
        <f t="shared" si="4"/>
        <v>75.605815831987073</v>
      </c>
      <c r="V16" s="37">
        <f t="shared" si="1"/>
        <v>1694.8999999999999</v>
      </c>
      <c r="W16" s="38">
        <f t="shared" si="6"/>
        <v>1964.2</v>
      </c>
      <c r="X16" s="39">
        <f t="shared" si="2"/>
        <v>86.289583545463785</v>
      </c>
    </row>
    <row r="17" spans="2:24" x14ac:dyDescent="0.4">
      <c r="B17" s="27"/>
      <c r="C17" s="70" t="s">
        <v>25</v>
      </c>
      <c r="D17" s="40">
        <v>130.19999999999999</v>
      </c>
      <c r="E17" s="41">
        <v>172.89999999999998</v>
      </c>
      <c r="F17" s="41">
        <v>139.49999999999997</v>
      </c>
      <c r="G17" s="41">
        <v>143.10000000000002</v>
      </c>
      <c r="H17" s="41">
        <v>187.7</v>
      </c>
      <c r="I17" s="42">
        <v>120.9</v>
      </c>
      <c r="J17" s="44">
        <f t="shared" si="7"/>
        <v>894.29999999999984</v>
      </c>
      <c r="K17" s="44">
        <v>961.4</v>
      </c>
      <c r="L17" s="44">
        <f t="shared" si="0"/>
        <v>93.020594965675045</v>
      </c>
      <c r="M17" s="41">
        <v>146</v>
      </c>
      <c r="N17" s="41">
        <v>117.5</v>
      </c>
      <c r="O17" s="41">
        <v>126.09999999999997</v>
      </c>
      <c r="P17" s="41">
        <v>145.4</v>
      </c>
      <c r="Q17" s="41">
        <v>69.900000000000006</v>
      </c>
      <c r="R17" s="41">
        <v>41.5</v>
      </c>
      <c r="S17" s="46">
        <f t="shared" si="5"/>
        <v>646.4</v>
      </c>
      <c r="T17" s="47">
        <v>857.69999999999993</v>
      </c>
      <c r="U17" s="48">
        <f t="shared" si="4"/>
        <v>75.364346508103068</v>
      </c>
      <c r="V17" s="49">
        <f t="shared" si="1"/>
        <v>1540.6999999999998</v>
      </c>
      <c r="W17" s="50">
        <f t="shared" si="6"/>
        <v>1819.1</v>
      </c>
      <c r="X17" s="51">
        <f t="shared" si="2"/>
        <v>84.695728657028184</v>
      </c>
    </row>
    <row r="18" spans="2:24" x14ac:dyDescent="0.4">
      <c r="B18" s="27"/>
      <c r="C18" s="70" t="s">
        <v>26</v>
      </c>
      <c r="D18" s="40">
        <v>181.3</v>
      </c>
      <c r="E18" s="41">
        <v>241.49999999999997</v>
      </c>
      <c r="F18" s="41">
        <v>217.39999999999998</v>
      </c>
      <c r="G18" s="41">
        <v>227.8</v>
      </c>
      <c r="H18" s="41">
        <v>291.5</v>
      </c>
      <c r="I18" s="42">
        <v>167.2</v>
      </c>
      <c r="J18" s="44">
        <f t="shared" si="7"/>
        <v>1326.7</v>
      </c>
      <c r="K18" s="44">
        <v>1406.3</v>
      </c>
      <c r="L18" s="44">
        <f t="shared" si="0"/>
        <v>94.339756808646811</v>
      </c>
      <c r="M18" s="41">
        <v>195.1</v>
      </c>
      <c r="N18" s="41">
        <v>158.10000000000002</v>
      </c>
      <c r="O18" s="41">
        <v>187.89999999999998</v>
      </c>
      <c r="P18" s="41">
        <v>190.2</v>
      </c>
      <c r="Q18" s="41">
        <v>90.6</v>
      </c>
      <c r="R18" s="41">
        <v>39.599999999999994</v>
      </c>
      <c r="S18" s="46">
        <f t="shared" si="5"/>
        <v>861.5</v>
      </c>
      <c r="T18" s="47">
        <v>1146.4000000000001</v>
      </c>
      <c r="U18" s="48">
        <f t="shared" si="4"/>
        <v>75.148290300069775</v>
      </c>
      <c r="V18" s="49">
        <f t="shared" si="1"/>
        <v>2188.1999999999998</v>
      </c>
      <c r="W18" s="50">
        <f t="shared" si="6"/>
        <v>2552.6999999999998</v>
      </c>
      <c r="X18" s="51">
        <f t="shared" si="2"/>
        <v>85.721001292748852</v>
      </c>
    </row>
    <row r="19" spans="2:24" x14ac:dyDescent="0.4">
      <c r="B19" s="27"/>
      <c r="C19" s="70" t="s">
        <v>27</v>
      </c>
      <c r="D19" s="71">
        <v>73.3</v>
      </c>
      <c r="E19" s="53">
        <v>93.4</v>
      </c>
      <c r="F19" s="53">
        <v>88</v>
      </c>
      <c r="G19" s="53">
        <v>102.5</v>
      </c>
      <c r="H19" s="53">
        <v>113.2</v>
      </c>
      <c r="I19" s="53">
        <v>90.1</v>
      </c>
      <c r="J19" s="44">
        <f t="shared" si="7"/>
        <v>560.5</v>
      </c>
      <c r="K19" s="44">
        <v>590.79999999999995</v>
      </c>
      <c r="L19" s="44">
        <f t="shared" si="0"/>
        <v>94.871360866621529</v>
      </c>
      <c r="M19" s="53">
        <v>100.1</v>
      </c>
      <c r="N19" s="53">
        <v>90.2</v>
      </c>
      <c r="O19" s="53">
        <v>100</v>
      </c>
      <c r="P19" s="53">
        <v>116.1</v>
      </c>
      <c r="Q19" s="53">
        <v>54.8</v>
      </c>
      <c r="R19" s="54">
        <v>25.7</v>
      </c>
      <c r="S19" s="46">
        <f t="shared" si="5"/>
        <v>486.9</v>
      </c>
      <c r="T19" s="47">
        <v>639.79999999999995</v>
      </c>
      <c r="U19" s="48">
        <f t="shared" si="4"/>
        <v>76.101906845889346</v>
      </c>
      <c r="V19" s="49">
        <f t="shared" si="1"/>
        <v>1047.4000000000001</v>
      </c>
      <c r="W19" s="50">
        <f t="shared" si="6"/>
        <v>1230.5999999999999</v>
      </c>
      <c r="X19" s="51">
        <f t="shared" si="2"/>
        <v>85.112953031041783</v>
      </c>
    </row>
    <row r="20" spans="2:24" ht="19.5" thickBot="1" x14ac:dyDescent="0.45">
      <c r="B20" s="55"/>
      <c r="C20" s="72" t="s">
        <v>28</v>
      </c>
      <c r="D20" s="73">
        <v>74.400000000000006</v>
      </c>
      <c r="E20" s="58">
        <v>94.9</v>
      </c>
      <c r="F20" s="58">
        <v>89.1</v>
      </c>
      <c r="G20" s="58">
        <v>104.5</v>
      </c>
      <c r="H20" s="58">
        <v>115.1</v>
      </c>
      <c r="I20" s="58">
        <v>91.2</v>
      </c>
      <c r="J20" s="60">
        <f t="shared" si="7"/>
        <v>569.20000000000005</v>
      </c>
      <c r="K20" s="59">
        <v>596.9</v>
      </c>
      <c r="L20" s="60">
        <f t="shared" si="0"/>
        <v>95.359356676160161</v>
      </c>
      <c r="M20" s="58">
        <v>101.8</v>
      </c>
      <c r="N20" s="58">
        <v>91.8</v>
      </c>
      <c r="O20" s="58">
        <v>102.6</v>
      </c>
      <c r="P20" s="58">
        <v>118.3</v>
      </c>
      <c r="Q20" s="58">
        <v>56.1</v>
      </c>
      <c r="R20" s="61">
        <v>25.8</v>
      </c>
      <c r="S20" s="62">
        <f t="shared" si="5"/>
        <v>496.40000000000003</v>
      </c>
      <c r="T20" s="63">
        <v>651.59999999999991</v>
      </c>
      <c r="U20" s="64">
        <f t="shared" si="4"/>
        <v>76.181706568446913</v>
      </c>
      <c r="V20" s="65">
        <f t="shared" si="1"/>
        <v>1065.5999999999999</v>
      </c>
      <c r="W20" s="66">
        <f t="shared" si="6"/>
        <v>1248.5</v>
      </c>
      <c r="X20" s="67">
        <f t="shared" si="2"/>
        <v>85.350420504605523</v>
      </c>
    </row>
    <row r="21" spans="2:24" x14ac:dyDescent="0.4">
      <c r="B21" s="14" t="s">
        <v>31</v>
      </c>
      <c r="C21" s="15" t="s">
        <v>23</v>
      </c>
      <c r="D21" s="16">
        <v>135.1</v>
      </c>
      <c r="E21" s="17">
        <v>186.2</v>
      </c>
      <c r="F21" s="17">
        <v>142.19999999999999</v>
      </c>
      <c r="G21" s="17">
        <v>134.1</v>
      </c>
      <c r="H21" s="17">
        <v>192.3</v>
      </c>
      <c r="I21" s="17">
        <v>145.1</v>
      </c>
      <c r="J21" s="19">
        <f t="shared" si="7"/>
        <v>934.99999999999989</v>
      </c>
      <c r="K21" s="19">
        <v>991.09999999999991</v>
      </c>
      <c r="L21" s="19">
        <f t="shared" si="0"/>
        <v>94.339622641509436</v>
      </c>
      <c r="M21" s="17">
        <v>213.4</v>
      </c>
      <c r="N21" s="17">
        <v>140</v>
      </c>
      <c r="O21" s="17">
        <v>107.5</v>
      </c>
      <c r="P21" s="17">
        <v>111.8</v>
      </c>
      <c r="Q21" s="17">
        <v>65.900000000000006</v>
      </c>
      <c r="R21" s="20">
        <v>56.3</v>
      </c>
      <c r="S21" s="21">
        <f>SUM(M21:R21)</f>
        <v>694.89999999999986</v>
      </c>
      <c r="T21" s="22">
        <v>736.19999999999993</v>
      </c>
      <c r="U21" s="23">
        <f t="shared" si="4"/>
        <v>94.390111382776411</v>
      </c>
      <c r="V21" s="24">
        <f t="shared" si="1"/>
        <v>1629.8999999999999</v>
      </c>
      <c r="W21" s="25">
        <f t="shared" si="6"/>
        <v>1727.2999999999997</v>
      </c>
      <c r="X21" s="26">
        <f t="shared" si="2"/>
        <v>94.361141666184224</v>
      </c>
    </row>
    <row r="22" spans="2:24" x14ac:dyDescent="0.4">
      <c r="B22" s="27"/>
      <c r="C22" s="68" t="s">
        <v>24</v>
      </c>
      <c r="D22" s="29">
        <v>2.2000000000000002</v>
      </c>
      <c r="E22" s="30">
        <v>3.7</v>
      </c>
      <c r="F22" s="30">
        <v>6.5</v>
      </c>
      <c r="G22" s="30">
        <v>6.3</v>
      </c>
      <c r="H22" s="30">
        <v>11.8</v>
      </c>
      <c r="I22" s="30">
        <v>5.4</v>
      </c>
      <c r="J22" s="43">
        <f t="shared" si="7"/>
        <v>35.9</v>
      </c>
      <c r="K22" s="31">
        <v>39.5</v>
      </c>
      <c r="L22" s="32">
        <f t="shared" si="0"/>
        <v>90.886075949367083</v>
      </c>
      <c r="M22" s="30">
        <v>8.5</v>
      </c>
      <c r="N22" s="30">
        <v>4.3</v>
      </c>
      <c r="O22" s="30">
        <v>4</v>
      </c>
      <c r="P22" s="30">
        <v>6.1</v>
      </c>
      <c r="Q22" s="30">
        <v>1.9</v>
      </c>
      <c r="R22" s="33">
        <v>1.8</v>
      </c>
      <c r="S22" s="34">
        <f t="shared" si="5"/>
        <v>26.599999999999998</v>
      </c>
      <c r="T22" s="35">
        <v>28.6</v>
      </c>
      <c r="U22" s="36">
        <f t="shared" si="4"/>
        <v>93.006993006993</v>
      </c>
      <c r="V22" s="37">
        <f t="shared" si="1"/>
        <v>62.499999999999993</v>
      </c>
      <c r="W22" s="38">
        <f t="shared" si="6"/>
        <v>68.099999999999994</v>
      </c>
      <c r="X22" s="39">
        <f t="shared" si="2"/>
        <v>91.776798825256975</v>
      </c>
    </row>
    <row r="23" spans="2:24" x14ac:dyDescent="0.4">
      <c r="B23" s="27"/>
      <c r="C23" s="70" t="s">
        <v>25</v>
      </c>
      <c r="D23" s="40">
        <v>132.9</v>
      </c>
      <c r="E23" s="41">
        <v>182.5</v>
      </c>
      <c r="F23" s="41">
        <v>135.69999999999999</v>
      </c>
      <c r="G23" s="41">
        <v>127.8</v>
      </c>
      <c r="H23" s="41">
        <v>180.5</v>
      </c>
      <c r="I23" s="42">
        <v>139.69999999999999</v>
      </c>
      <c r="J23" s="44">
        <f t="shared" si="7"/>
        <v>899.09999999999991</v>
      </c>
      <c r="K23" s="44">
        <v>951.60000000000014</v>
      </c>
      <c r="L23" s="44">
        <f t="shared" si="0"/>
        <v>94.482976040353066</v>
      </c>
      <c r="M23" s="41">
        <v>204.9</v>
      </c>
      <c r="N23" s="41">
        <v>135.69999999999999</v>
      </c>
      <c r="O23" s="41">
        <v>103.5</v>
      </c>
      <c r="P23" s="41">
        <v>105.7</v>
      </c>
      <c r="Q23" s="41">
        <v>64</v>
      </c>
      <c r="R23" s="41">
        <v>54.5</v>
      </c>
      <c r="S23" s="46">
        <f t="shared" si="5"/>
        <v>668.30000000000007</v>
      </c>
      <c r="T23" s="47">
        <v>707.6</v>
      </c>
      <c r="U23" s="48">
        <f t="shared" si="4"/>
        <v>94.446014697569254</v>
      </c>
      <c r="V23" s="49">
        <f t="shared" si="1"/>
        <v>1567.4</v>
      </c>
      <c r="W23" s="50">
        <f t="shared" si="6"/>
        <v>1659.2000000000003</v>
      </c>
      <c r="X23" s="51">
        <f t="shared" si="2"/>
        <v>94.467213114754088</v>
      </c>
    </row>
    <row r="24" spans="2:24" x14ac:dyDescent="0.4">
      <c r="B24" s="27"/>
      <c r="C24" s="70" t="s">
        <v>26</v>
      </c>
      <c r="D24" s="40">
        <v>120.3</v>
      </c>
      <c r="E24" s="41">
        <v>169.5</v>
      </c>
      <c r="F24" s="41">
        <v>125.89999999999999</v>
      </c>
      <c r="G24" s="41">
        <v>116.3</v>
      </c>
      <c r="H24" s="41">
        <v>171.60000000000002</v>
      </c>
      <c r="I24" s="42">
        <v>129</v>
      </c>
      <c r="J24" s="44">
        <f t="shared" si="7"/>
        <v>832.6</v>
      </c>
      <c r="K24" s="44">
        <v>871.90000000000009</v>
      </c>
      <c r="L24" s="44">
        <f t="shared" si="0"/>
        <v>95.492602362656271</v>
      </c>
      <c r="M24" s="41">
        <v>188.5</v>
      </c>
      <c r="N24" s="41">
        <v>115.8</v>
      </c>
      <c r="O24" s="41">
        <v>85.8</v>
      </c>
      <c r="P24" s="41">
        <v>86.1</v>
      </c>
      <c r="Q24" s="41">
        <v>48.300000000000004</v>
      </c>
      <c r="R24" s="41">
        <v>45</v>
      </c>
      <c r="S24" s="46">
        <f t="shared" si="5"/>
        <v>569.5</v>
      </c>
      <c r="T24" s="47">
        <v>607.4</v>
      </c>
      <c r="U24" s="48">
        <f t="shared" si="4"/>
        <v>93.76028975963122</v>
      </c>
      <c r="V24" s="49">
        <f t="shared" si="1"/>
        <v>1402.1</v>
      </c>
      <c r="W24" s="50">
        <f t="shared" si="6"/>
        <v>1479.3000000000002</v>
      </c>
      <c r="X24" s="51">
        <f t="shared" si="2"/>
        <v>94.78131548705467</v>
      </c>
    </row>
    <row r="25" spans="2:24" x14ac:dyDescent="0.4">
      <c r="B25" s="27"/>
      <c r="C25" s="70" t="s">
        <v>27</v>
      </c>
      <c r="D25" s="52">
        <v>14.8</v>
      </c>
      <c r="E25" s="53">
        <v>16.7</v>
      </c>
      <c r="F25" s="53">
        <v>16.3</v>
      </c>
      <c r="G25" s="53">
        <v>17.8</v>
      </c>
      <c r="H25" s="53">
        <v>20.7</v>
      </c>
      <c r="I25" s="53">
        <v>16.100000000000001</v>
      </c>
      <c r="J25" s="44">
        <f t="shared" si="7"/>
        <v>102.4</v>
      </c>
      <c r="K25" s="44">
        <v>119.19999999999999</v>
      </c>
      <c r="L25" s="44">
        <f t="shared" si="0"/>
        <v>85.90604026845638</v>
      </c>
      <c r="M25" s="53">
        <v>24.9</v>
      </c>
      <c r="N25" s="53">
        <v>24.2</v>
      </c>
      <c r="O25" s="53">
        <v>21.7</v>
      </c>
      <c r="P25" s="53">
        <v>25.7</v>
      </c>
      <c r="Q25" s="53">
        <v>17.600000000000001</v>
      </c>
      <c r="R25" s="54">
        <v>11.3</v>
      </c>
      <c r="S25" s="46">
        <f t="shared" si="5"/>
        <v>125.39999999999999</v>
      </c>
      <c r="T25" s="47">
        <v>128.80000000000001</v>
      </c>
      <c r="U25" s="48">
        <f t="shared" si="4"/>
        <v>97.360248447204953</v>
      </c>
      <c r="V25" s="49">
        <f t="shared" si="1"/>
        <v>227.79999999999998</v>
      </c>
      <c r="W25" s="50">
        <f t="shared" si="6"/>
        <v>248</v>
      </c>
      <c r="X25" s="51">
        <f t="shared" si="2"/>
        <v>91.854838709677409</v>
      </c>
    </row>
    <row r="26" spans="2:24" ht="19.5" thickBot="1" x14ac:dyDescent="0.45">
      <c r="B26" s="55"/>
      <c r="C26" s="72" t="s">
        <v>28</v>
      </c>
      <c r="D26" s="57">
        <v>15.6</v>
      </c>
      <c r="E26" s="58">
        <v>18</v>
      </c>
      <c r="F26" s="58">
        <v>17.399999999999999</v>
      </c>
      <c r="G26" s="58">
        <v>19.100000000000001</v>
      </c>
      <c r="H26" s="58">
        <v>21.9</v>
      </c>
      <c r="I26" s="58">
        <v>17.3</v>
      </c>
      <c r="J26" s="60">
        <f t="shared" si="7"/>
        <v>109.3</v>
      </c>
      <c r="K26" s="59">
        <v>129.70000000000002</v>
      </c>
      <c r="L26" s="60">
        <f t="shared" si="0"/>
        <v>84.271395528141852</v>
      </c>
      <c r="M26" s="58">
        <v>26.5</v>
      </c>
      <c r="N26" s="58">
        <v>26.5</v>
      </c>
      <c r="O26" s="58">
        <v>23</v>
      </c>
      <c r="P26" s="58">
        <v>26.5</v>
      </c>
      <c r="Q26" s="58">
        <v>18.3</v>
      </c>
      <c r="R26" s="61">
        <v>11.8</v>
      </c>
      <c r="S26" s="62">
        <f t="shared" si="5"/>
        <v>132.6</v>
      </c>
      <c r="T26" s="63">
        <v>143.29999999999998</v>
      </c>
      <c r="U26" s="64">
        <f t="shared" si="4"/>
        <v>92.533147243545017</v>
      </c>
      <c r="V26" s="65">
        <f t="shared" si="1"/>
        <v>241.90000000000003</v>
      </c>
      <c r="W26" s="66">
        <f t="shared" si="6"/>
        <v>273</v>
      </c>
      <c r="X26" s="67">
        <f t="shared" si="2"/>
        <v>88.608058608058613</v>
      </c>
    </row>
    <row r="27" spans="2:24" x14ac:dyDescent="0.4">
      <c r="B27" s="14" t="s">
        <v>32</v>
      </c>
      <c r="C27" s="15" t="s">
        <v>23</v>
      </c>
      <c r="D27" s="16">
        <v>34</v>
      </c>
      <c r="E27" s="17">
        <v>48</v>
      </c>
      <c r="F27" s="17">
        <v>67</v>
      </c>
      <c r="G27" s="17">
        <v>39</v>
      </c>
      <c r="H27" s="17">
        <v>61</v>
      </c>
      <c r="I27" s="17">
        <v>37</v>
      </c>
      <c r="J27" s="19">
        <f t="shared" si="7"/>
        <v>286</v>
      </c>
      <c r="K27" s="19">
        <v>278</v>
      </c>
      <c r="L27" s="19">
        <f t="shared" si="0"/>
        <v>102.87769784172663</v>
      </c>
      <c r="M27" s="17">
        <v>34</v>
      </c>
      <c r="N27" s="17">
        <v>22</v>
      </c>
      <c r="O27" s="17">
        <v>19</v>
      </c>
      <c r="P27" s="17">
        <v>19</v>
      </c>
      <c r="Q27" s="17">
        <v>16</v>
      </c>
      <c r="R27" s="20">
        <v>19</v>
      </c>
      <c r="S27" s="21">
        <f t="shared" si="5"/>
        <v>129</v>
      </c>
      <c r="T27" s="22">
        <v>139</v>
      </c>
      <c r="U27" s="23">
        <f t="shared" si="4"/>
        <v>92.805755395683448</v>
      </c>
      <c r="V27" s="24">
        <f>SUM(D27:I27,M27:R27)</f>
        <v>415</v>
      </c>
      <c r="W27" s="25">
        <f>K27+T27</f>
        <v>417</v>
      </c>
      <c r="X27" s="26">
        <f>V27/W27*100</f>
        <v>99.520383693045574</v>
      </c>
    </row>
    <row r="28" spans="2:24" x14ac:dyDescent="0.4">
      <c r="B28" s="27"/>
      <c r="C28" s="68" t="s">
        <v>24</v>
      </c>
      <c r="D28" s="29">
        <v>1</v>
      </c>
      <c r="E28" s="30">
        <v>1.1000000000000001</v>
      </c>
      <c r="F28" s="30">
        <v>32</v>
      </c>
      <c r="G28" s="30">
        <v>11</v>
      </c>
      <c r="H28" s="30">
        <v>35</v>
      </c>
      <c r="I28" s="30">
        <v>12</v>
      </c>
      <c r="J28" s="43">
        <f t="shared" si="7"/>
        <v>92.1</v>
      </c>
      <c r="K28" s="31">
        <v>75.5</v>
      </c>
      <c r="L28" s="32">
        <f t="shared" si="0"/>
        <v>121.9867549668874</v>
      </c>
      <c r="M28" s="30">
        <v>0.5</v>
      </c>
      <c r="N28" s="30">
        <v>0.2</v>
      </c>
      <c r="O28" s="30">
        <v>0.2</v>
      </c>
      <c r="P28" s="30">
        <v>0.2</v>
      </c>
      <c r="Q28" s="30">
        <v>0.2</v>
      </c>
      <c r="R28" s="33">
        <v>0.1</v>
      </c>
      <c r="S28" s="34">
        <f t="shared" si="5"/>
        <v>1.4</v>
      </c>
      <c r="T28" s="35">
        <v>1.5999999999999999</v>
      </c>
      <c r="U28" s="36">
        <f t="shared" si="4"/>
        <v>87.5</v>
      </c>
      <c r="V28" s="37">
        <f>SUM(D28:I28,M28:R28)</f>
        <v>93.5</v>
      </c>
      <c r="W28" s="38">
        <f>K28+T28</f>
        <v>77.099999999999994</v>
      </c>
      <c r="X28" s="39">
        <f t="shared" si="2"/>
        <v>121.27107652399482</v>
      </c>
    </row>
    <row r="29" spans="2:24" x14ac:dyDescent="0.4">
      <c r="B29" s="27"/>
      <c r="C29" s="70" t="s">
        <v>25</v>
      </c>
      <c r="D29" s="40">
        <v>33</v>
      </c>
      <c r="E29" s="41">
        <v>46.9</v>
      </c>
      <c r="F29" s="41">
        <v>35</v>
      </c>
      <c r="G29" s="41">
        <v>28</v>
      </c>
      <c r="H29" s="41">
        <v>26</v>
      </c>
      <c r="I29" s="42">
        <v>25</v>
      </c>
      <c r="J29" s="44">
        <f t="shared" si="7"/>
        <v>193.9</v>
      </c>
      <c r="K29" s="44">
        <v>202.5</v>
      </c>
      <c r="L29" s="44">
        <f t="shared" si="0"/>
        <v>95.753086419753089</v>
      </c>
      <c r="M29" s="41">
        <v>33.5</v>
      </c>
      <c r="N29" s="41">
        <v>21.8</v>
      </c>
      <c r="O29" s="41">
        <v>18.8</v>
      </c>
      <c r="P29" s="41">
        <v>18.8</v>
      </c>
      <c r="Q29" s="41">
        <v>15.8</v>
      </c>
      <c r="R29" s="45">
        <v>18.899999999999999</v>
      </c>
      <c r="S29" s="46">
        <f t="shared" si="5"/>
        <v>127.6</v>
      </c>
      <c r="T29" s="47">
        <v>137.39999999999998</v>
      </c>
      <c r="U29" s="48">
        <f t="shared" si="4"/>
        <v>92.867540029112092</v>
      </c>
      <c r="V29" s="49">
        <f t="shared" si="1"/>
        <v>321.5</v>
      </c>
      <c r="W29" s="50">
        <f>K29+T29</f>
        <v>339.9</v>
      </c>
      <c r="X29" s="51">
        <f t="shared" si="2"/>
        <v>94.586643130332462</v>
      </c>
    </row>
    <row r="30" spans="2:24" x14ac:dyDescent="0.4">
      <c r="B30" s="27"/>
      <c r="C30" s="70" t="s">
        <v>26</v>
      </c>
      <c r="D30" s="40">
        <v>33.200000000000003</v>
      </c>
      <c r="E30" s="41">
        <v>46.9</v>
      </c>
      <c r="F30" s="41">
        <v>65.900000000000006</v>
      </c>
      <c r="G30" s="41">
        <v>34.700000000000003</v>
      </c>
      <c r="H30" s="41">
        <v>47.8</v>
      </c>
      <c r="I30" s="42">
        <v>34.700000000000003</v>
      </c>
      <c r="J30" s="44">
        <f t="shared" si="7"/>
        <v>263.2</v>
      </c>
      <c r="K30" s="44">
        <v>258.40000000000003</v>
      </c>
      <c r="L30" s="44">
        <f t="shared" si="0"/>
        <v>101.85758513931886</v>
      </c>
      <c r="M30" s="41">
        <v>33.299999999999997</v>
      </c>
      <c r="N30" s="41">
        <v>21.7</v>
      </c>
      <c r="O30" s="41">
        <v>18.7</v>
      </c>
      <c r="P30" s="41">
        <v>18.8</v>
      </c>
      <c r="Q30" s="41">
        <v>15.8</v>
      </c>
      <c r="R30" s="45">
        <v>18.899999999999999</v>
      </c>
      <c r="S30" s="46">
        <f t="shared" si="5"/>
        <v>127.19999999999999</v>
      </c>
      <c r="T30" s="47">
        <v>136.29999999999998</v>
      </c>
      <c r="U30" s="48">
        <f t="shared" si="4"/>
        <v>93.323550990462223</v>
      </c>
      <c r="V30" s="49">
        <f t="shared" si="1"/>
        <v>390.4</v>
      </c>
      <c r="W30" s="50">
        <f t="shared" si="6"/>
        <v>394.70000000000005</v>
      </c>
      <c r="X30" s="51">
        <f t="shared" si="2"/>
        <v>98.910564986065353</v>
      </c>
    </row>
    <row r="31" spans="2:24" x14ac:dyDescent="0.4">
      <c r="B31" s="27"/>
      <c r="C31" s="70" t="s">
        <v>27</v>
      </c>
      <c r="D31" s="52">
        <v>0.8</v>
      </c>
      <c r="E31" s="53">
        <v>1.1000000000000001</v>
      </c>
      <c r="F31" s="53">
        <v>1.1000000000000001</v>
      </c>
      <c r="G31" s="53">
        <v>4.3</v>
      </c>
      <c r="H31" s="53">
        <v>13.2</v>
      </c>
      <c r="I31" s="53">
        <v>2.2999999999999998</v>
      </c>
      <c r="J31" s="44">
        <f t="shared" si="7"/>
        <v>22.8</v>
      </c>
      <c r="K31" s="44">
        <v>19.599999999999998</v>
      </c>
      <c r="L31" s="44">
        <f t="shared" si="0"/>
        <v>116.32653061224491</v>
      </c>
      <c r="M31" s="53">
        <v>0.7</v>
      </c>
      <c r="N31" s="53">
        <v>0.3</v>
      </c>
      <c r="O31" s="53">
        <v>0.3</v>
      </c>
      <c r="P31" s="53">
        <v>0.2</v>
      </c>
      <c r="Q31" s="53">
        <v>0.2</v>
      </c>
      <c r="R31" s="54">
        <v>0.1</v>
      </c>
      <c r="S31" s="46">
        <f t="shared" si="5"/>
        <v>1.8</v>
      </c>
      <c r="T31" s="47">
        <v>2.6999999999999997</v>
      </c>
      <c r="U31" s="48">
        <f t="shared" si="4"/>
        <v>66.666666666666671</v>
      </c>
      <c r="V31" s="49">
        <f t="shared" si="1"/>
        <v>24.6</v>
      </c>
      <c r="W31" s="50">
        <f>K31+T31</f>
        <v>22.299999999999997</v>
      </c>
      <c r="X31" s="51">
        <f t="shared" si="2"/>
        <v>110.31390134529151</v>
      </c>
    </row>
    <row r="32" spans="2:24" ht="19.5" thickBot="1" x14ac:dyDescent="0.45">
      <c r="B32" s="55"/>
      <c r="C32" s="72" t="s">
        <v>28</v>
      </c>
      <c r="D32" s="57">
        <v>0.8</v>
      </c>
      <c r="E32" s="58">
        <v>1.1000000000000001</v>
      </c>
      <c r="F32" s="58">
        <v>1.1000000000000001</v>
      </c>
      <c r="G32" s="58">
        <v>4.3</v>
      </c>
      <c r="H32" s="58">
        <v>13.2</v>
      </c>
      <c r="I32" s="58">
        <v>2.2999999999999998</v>
      </c>
      <c r="J32" s="60">
        <f t="shared" si="7"/>
        <v>22.8</v>
      </c>
      <c r="K32" s="59">
        <v>19.599999999999998</v>
      </c>
      <c r="L32" s="60">
        <f t="shared" si="0"/>
        <v>116.32653061224491</v>
      </c>
      <c r="M32" s="58">
        <v>0.7</v>
      </c>
      <c r="N32" s="58">
        <v>0.3</v>
      </c>
      <c r="O32" s="58">
        <v>0.3</v>
      </c>
      <c r="P32" s="58">
        <v>0.2</v>
      </c>
      <c r="Q32" s="58">
        <v>0.2</v>
      </c>
      <c r="R32" s="61">
        <v>0.1</v>
      </c>
      <c r="S32" s="62">
        <f t="shared" si="5"/>
        <v>1.8</v>
      </c>
      <c r="T32" s="63">
        <v>2.6999999999999997</v>
      </c>
      <c r="U32" s="64">
        <f t="shared" si="4"/>
        <v>66.666666666666671</v>
      </c>
      <c r="V32" s="65">
        <f t="shared" si="1"/>
        <v>24.6</v>
      </c>
      <c r="W32" s="66">
        <f>K32+T32</f>
        <v>22.299999999999997</v>
      </c>
      <c r="X32" s="67">
        <f t="shared" si="2"/>
        <v>110.31390134529151</v>
      </c>
    </row>
    <row r="33" spans="2:24" x14ac:dyDescent="0.4">
      <c r="B33" s="14" t="s">
        <v>33</v>
      </c>
      <c r="C33" s="15" t="s">
        <v>23</v>
      </c>
      <c r="D33" s="16">
        <v>131.19999999999999</v>
      </c>
      <c r="E33" s="17">
        <v>230.8</v>
      </c>
      <c r="F33" s="17">
        <v>250.1</v>
      </c>
      <c r="G33" s="17">
        <v>342.3</v>
      </c>
      <c r="H33" s="17">
        <v>370.4</v>
      </c>
      <c r="I33" s="17">
        <v>238.6</v>
      </c>
      <c r="J33" s="19">
        <f t="shared" si="7"/>
        <v>1563.4</v>
      </c>
      <c r="K33" s="19">
        <v>1549.9809999999998</v>
      </c>
      <c r="L33" s="19">
        <f t="shared" si="0"/>
        <v>100.86575254793448</v>
      </c>
      <c r="M33" s="17">
        <v>243</v>
      </c>
      <c r="N33" s="17">
        <v>170.3</v>
      </c>
      <c r="O33" s="17">
        <v>161</v>
      </c>
      <c r="P33" s="17">
        <v>148.4</v>
      </c>
      <c r="Q33" s="17">
        <v>70.5</v>
      </c>
      <c r="R33" s="20">
        <v>47</v>
      </c>
      <c r="S33" s="21">
        <f t="shared" si="5"/>
        <v>840.19999999999993</v>
      </c>
      <c r="T33" s="22">
        <v>1042.3</v>
      </c>
      <c r="U33" s="23">
        <f t="shared" si="4"/>
        <v>80.610189005084905</v>
      </c>
      <c r="V33" s="24">
        <f t="shared" si="1"/>
        <v>2403.6</v>
      </c>
      <c r="W33" s="25">
        <f>K33+T33</f>
        <v>2592.2809999999999</v>
      </c>
      <c r="X33" s="26">
        <f t="shared" si="2"/>
        <v>92.721429505520419</v>
      </c>
    </row>
    <row r="34" spans="2:24" x14ac:dyDescent="0.4">
      <c r="B34" s="27"/>
      <c r="C34" s="68" t="s">
        <v>24</v>
      </c>
      <c r="D34" s="29">
        <v>75.2</v>
      </c>
      <c r="E34" s="30">
        <v>153.69999999999999</v>
      </c>
      <c r="F34" s="30">
        <v>166.6</v>
      </c>
      <c r="G34" s="30">
        <v>208.5</v>
      </c>
      <c r="H34" s="30">
        <v>253.8</v>
      </c>
      <c r="I34" s="30">
        <v>151.4</v>
      </c>
      <c r="J34" s="43">
        <f t="shared" si="7"/>
        <v>1009.1999999999999</v>
      </c>
      <c r="K34" s="31">
        <v>1011.3549999999999</v>
      </c>
      <c r="L34" s="32">
        <f t="shared" si="0"/>
        <v>99.786919528751042</v>
      </c>
      <c r="M34" s="30">
        <v>154.69999999999999</v>
      </c>
      <c r="N34" s="30">
        <v>105.6</v>
      </c>
      <c r="O34" s="30">
        <v>113</v>
      </c>
      <c r="P34" s="30">
        <v>96.9</v>
      </c>
      <c r="Q34" s="30">
        <v>37.799999999999997</v>
      </c>
      <c r="R34" s="33">
        <v>5.8</v>
      </c>
      <c r="S34" s="34">
        <f t="shared" si="5"/>
        <v>513.79999999999995</v>
      </c>
      <c r="T34" s="35">
        <v>689.45299999999997</v>
      </c>
      <c r="U34" s="36">
        <f t="shared" si="4"/>
        <v>74.522846372414065</v>
      </c>
      <c r="V34" s="37">
        <f t="shared" si="1"/>
        <v>1522.9999999999998</v>
      </c>
      <c r="W34" s="38">
        <f t="shared" si="6"/>
        <v>1700.808</v>
      </c>
      <c r="X34" s="39">
        <f t="shared" si="2"/>
        <v>89.545674761642687</v>
      </c>
    </row>
    <row r="35" spans="2:24" x14ac:dyDescent="0.4">
      <c r="B35" s="27"/>
      <c r="C35" s="70" t="s">
        <v>25</v>
      </c>
      <c r="D35" s="40">
        <v>55.999999999999986</v>
      </c>
      <c r="E35" s="41">
        <v>77.100000000000023</v>
      </c>
      <c r="F35" s="41">
        <v>83.5</v>
      </c>
      <c r="G35" s="41">
        <v>133.80000000000001</v>
      </c>
      <c r="H35" s="41">
        <v>116.59999999999997</v>
      </c>
      <c r="I35" s="42">
        <v>87.199999999999989</v>
      </c>
      <c r="J35" s="44">
        <f t="shared" si="7"/>
        <v>554.20000000000005</v>
      </c>
      <c r="K35" s="44">
        <v>538.62599999999998</v>
      </c>
      <c r="L35" s="44">
        <f t="shared" si="0"/>
        <v>102.8914311600257</v>
      </c>
      <c r="M35" s="41">
        <v>88.300000000000011</v>
      </c>
      <c r="N35" s="41">
        <v>64.700000000000017</v>
      </c>
      <c r="O35" s="41">
        <v>48</v>
      </c>
      <c r="P35" s="41">
        <v>51.5</v>
      </c>
      <c r="Q35" s="41">
        <v>32.700000000000003</v>
      </c>
      <c r="R35" s="45">
        <v>41.2</v>
      </c>
      <c r="S35" s="46">
        <f t="shared" si="5"/>
        <v>326.40000000000003</v>
      </c>
      <c r="T35" s="47">
        <v>352.84699999999998</v>
      </c>
      <c r="U35" s="48">
        <f t="shared" si="4"/>
        <v>92.504683333002703</v>
      </c>
      <c r="V35" s="49">
        <f t="shared" si="1"/>
        <v>880.60000000000014</v>
      </c>
      <c r="W35" s="50">
        <f t="shared" si="6"/>
        <v>891.47299999999996</v>
      </c>
      <c r="X35" s="51">
        <f t="shared" si="2"/>
        <v>98.78033322377685</v>
      </c>
    </row>
    <row r="36" spans="2:24" x14ac:dyDescent="0.4">
      <c r="B36" s="27"/>
      <c r="C36" s="70" t="s">
        <v>26</v>
      </c>
      <c r="D36" s="40">
        <v>90.399999999999991</v>
      </c>
      <c r="E36" s="41">
        <v>170.4</v>
      </c>
      <c r="F36" s="41">
        <v>189.7</v>
      </c>
      <c r="G36" s="41">
        <v>275.70000000000005</v>
      </c>
      <c r="H36" s="41">
        <v>304.5</v>
      </c>
      <c r="I36" s="42">
        <v>183.8</v>
      </c>
      <c r="J36" s="44">
        <f t="shared" si="7"/>
        <v>1214.5</v>
      </c>
      <c r="K36" s="44">
        <v>1201.3150000000001</v>
      </c>
      <c r="L36" s="44">
        <f t="shared" si="0"/>
        <v>101.09754727111539</v>
      </c>
      <c r="M36" s="41">
        <v>184.6</v>
      </c>
      <c r="N36" s="41">
        <v>120.10000000000001</v>
      </c>
      <c r="O36" s="41">
        <v>109</v>
      </c>
      <c r="P36" s="41">
        <v>91.5</v>
      </c>
      <c r="Q36" s="41">
        <v>44.9</v>
      </c>
      <c r="R36" s="45">
        <v>35.6</v>
      </c>
      <c r="S36" s="46">
        <f t="shared" si="5"/>
        <v>585.70000000000005</v>
      </c>
      <c r="T36" s="47">
        <v>716.2120000000001</v>
      </c>
      <c r="U36" s="48">
        <f t="shared" si="4"/>
        <v>81.777462539024754</v>
      </c>
      <c r="V36" s="49">
        <f t="shared" si="1"/>
        <v>1800.1999999999998</v>
      </c>
      <c r="W36" s="50">
        <f t="shared" si="6"/>
        <v>1917.527</v>
      </c>
      <c r="X36" s="51">
        <f t="shared" si="2"/>
        <v>93.881337785595704</v>
      </c>
    </row>
    <row r="37" spans="2:24" x14ac:dyDescent="0.4">
      <c r="B37" s="27"/>
      <c r="C37" s="70" t="s">
        <v>27</v>
      </c>
      <c r="D37" s="52">
        <v>40.799999999999997</v>
      </c>
      <c r="E37" s="53">
        <v>60.4</v>
      </c>
      <c r="F37" s="53">
        <v>60.4</v>
      </c>
      <c r="G37" s="53">
        <v>66.599999999999994</v>
      </c>
      <c r="H37" s="53">
        <v>65.900000000000006</v>
      </c>
      <c r="I37" s="53">
        <v>54.8</v>
      </c>
      <c r="J37" s="44">
        <f t="shared" si="7"/>
        <v>348.90000000000003</v>
      </c>
      <c r="K37" s="44">
        <v>348.666</v>
      </c>
      <c r="L37" s="44">
        <f t="shared" si="0"/>
        <v>100.06711293903048</v>
      </c>
      <c r="M37" s="53">
        <v>58.4</v>
      </c>
      <c r="N37" s="53">
        <v>50.2</v>
      </c>
      <c r="O37" s="53">
        <v>52</v>
      </c>
      <c r="P37" s="53">
        <v>56.9</v>
      </c>
      <c r="Q37" s="53">
        <v>25.6</v>
      </c>
      <c r="R37" s="54">
        <v>11.4</v>
      </c>
      <c r="S37" s="46">
        <f t="shared" si="5"/>
        <v>254.5</v>
      </c>
      <c r="T37" s="47">
        <v>326.08799999999997</v>
      </c>
      <c r="U37" s="48">
        <f t="shared" si="4"/>
        <v>78.046416918132536</v>
      </c>
      <c r="V37" s="49">
        <f t="shared" si="1"/>
        <v>603.4</v>
      </c>
      <c r="W37" s="50">
        <f t="shared" si="6"/>
        <v>674.75399999999991</v>
      </c>
      <c r="X37" s="51">
        <f t="shared" si="2"/>
        <v>89.425183103768205</v>
      </c>
    </row>
    <row r="38" spans="2:24" ht="19.5" thickBot="1" x14ac:dyDescent="0.45">
      <c r="B38" s="55"/>
      <c r="C38" s="72" t="s">
        <v>28</v>
      </c>
      <c r="D38" s="57">
        <v>43</v>
      </c>
      <c r="E38" s="58">
        <v>63.5</v>
      </c>
      <c r="F38" s="58">
        <v>63</v>
      </c>
      <c r="G38" s="58">
        <v>70.3</v>
      </c>
      <c r="H38" s="58">
        <v>72.599999999999994</v>
      </c>
      <c r="I38" s="58">
        <v>58.2</v>
      </c>
      <c r="J38" s="60">
        <f t="shared" si="7"/>
        <v>370.59999999999997</v>
      </c>
      <c r="K38" s="59">
        <v>372.11099999999999</v>
      </c>
      <c r="L38" s="60">
        <f t="shared" si="0"/>
        <v>99.593938367852601</v>
      </c>
      <c r="M38" s="58">
        <v>61.7</v>
      </c>
      <c r="N38" s="58">
        <v>52.7</v>
      </c>
      <c r="O38" s="58">
        <v>57.2</v>
      </c>
      <c r="P38" s="58">
        <v>63</v>
      </c>
      <c r="Q38" s="58">
        <v>27.8</v>
      </c>
      <c r="R38" s="61">
        <v>12.4</v>
      </c>
      <c r="S38" s="62">
        <f t="shared" si="5"/>
        <v>274.8</v>
      </c>
      <c r="T38" s="63">
        <v>350.51</v>
      </c>
      <c r="U38" s="64">
        <f t="shared" si="4"/>
        <v>78.400045647770398</v>
      </c>
      <c r="V38" s="65">
        <f t="shared" si="1"/>
        <v>645.39999999999986</v>
      </c>
      <c r="W38" s="66">
        <f t="shared" si="6"/>
        <v>722.62099999999998</v>
      </c>
      <c r="X38" s="67">
        <f t="shared" si="2"/>
        <v>89.313761985881939</v>
      </c>
    </row>
    <row r="39" spans="2:24" x14ac:dyDescent="0.4">
      <c r="B39" s="14" t="s">
        <v>34</v>
      </c>
      <c r="C39" s="15" t="s">
        <v>23</v>
      </c>
      <c r="D39" s="16">
        <v>151.4</v>
      </c>
      <c r="E39" s="17">
        <v>204.7</v>
      </c>
      <c r="F39" s="17">
        <v>191.1</v>
      </c>
      <c r="G39" s="17">
        <v>206.5</v>
      </c>
      <c r="H39" s="17">
        <v>211.7</v>
      </c>
      <c r="I39" s="17">
        <v>177.3</v>
      </c>
      <c r="J39" s="19">
        <f t="shared" si="7"/>
        <v>1142.7</v>
      </c>
      <c r="K39" s="19">
        <v>1182.3000000000002</v>
      </c>
      <c r="L39" s="19">
        <f t="shared" si="0"/>
        <v>96.650596295356493</v>
      </c>
      <c r="M39" s="17">
        <v>193.2</v>
      </c>
      <c r="N39" s="17">
        <v>133.6</v>
      </c>
      <c r="O39" s="17">
        <v>119.5</v>
      </c>
      <c r="P39" s="17">
        <v>107.9</v>
      </c>
      <c r="Q39" s="17">
        <v>53.9</v>
      </c>
      <c r="R39" s="20">
        <v>34</v>
      </c>
      <c r="S39" s="21">
        <f>SUM(M39:R39)</f>
        <v>642.09999999999991</v>
      </c>
      <c r="T39" s="22">
        <v>825.4</v>
      </c>
      <c r="U39" s="23">
        <f t="shared" si="4"/>
        <v>77.792585413133025</v>
      </c>
      <c r="V39" s="24">
        <f t="shared" si="1"/>
        <v>1784.8000000000002</v>
      </c>
      <c r="W39" s="25">
        <f>K39+T39</f>
        <v>2007.7000000000003</v>
      </c>
      <c r="X39" s="26">
        <f t="shared" si="2"/>
        <v>88.897743686805796</v>
      </c>
    </row>
    <row r="40" spans="2:24" x14ac:dyDescent="0.4">
      <c r="B40" s="27"/>
      <c r="C40" s="68" t="s">
        <v>24</v>
      </c>
      <c r="D40" s="69">
        <v>45.4</v>
      </c>
      <c r="E40" s="30">
        <v>61.4</v>
      </c>
      <c r="F40" s="30">
        <v>57.3</v>
      </c>
      <c r="G40" s="30">
        <v>61.9</v>
      </c>
      <c r="H40" s="30">
        <v>63.5</v>
      </c>
      <c r="I40" s="30">
        <v>53.2</v>
      </c>
      <c r="J40" s="43">
        <f t="shared" si="7"/>
        <v>342.7</v>
      </c>
      <c r="K40" s="31">
        <v>354.7</v>
      </c>
      <c r="L40" s="32">
        <f t="shared" si="0"/>
        <v>96.616859317733301</v>
      </c>
      <c r="M40" s="30">
        <v>58</v>
      </c>
      <c r="N40" s="30">
        <v>40</v>
      </c>
      <c r="O40" s="30">
        <v>35.9</v>
      </c>
      <c r="P40" s="30">
        <v>32.4</v>
      </c>
      <c r="Q40" s="30">
        <v>16.2</v>
      </c>
      <c r="R40" s="33">
        <v>10.199999999999999</v>
      </c>
      <c r="S40" s="34">
        <f t="shared" si="5"/>
        <v>192.7</v>
      </c>
      <c r="T40" s="35">
        <v>247.7</v>
      </c>
      <c r="U40" s="36">
        <f t="shared" si="4"/>
        <v>77.795720629794104</v>
      </c>
      <c r="V40" s="37">
        <f t="shared" si="1"/>
        <v>535.4</v>
      </c>
      <c r="W40" s="38">
        <f t="shared" si="6"/>
        <v>602.4</v>
      </c>
      <c r="X40" s="39">
        <f t="shared" si="2"/>
        <v>88.877822045152726</v>
      </c>
    </row>
    <row r="41" spans="2:24" x14ac:dyDescent="0.4">
      <c r="B41" s="27"/>
      <c r="C41" s="70" t="s">
        <v>25</v>
      </c>
      <c r="D41" s="40">
        <v>106</v>
      </c>
      <c r="E41" s="41">
        <v>143.29999999999998</v>
      </c>
      <c r="F41" s="41">
        <v>133.80000000000001</v>
      </c>
      <c r="G41" s="41">
        <v>144.6</v>
      </c>
      <c r="H41" s="41">
        <v>148.19999999999999</v>
      </c>
      <c r="I41" s="42">
        <v>124.1</v>
      </c>
      <c r="J41" s="44">
        <f t="shared" si="7"/>
        <v>800.00000000000011</v>
      </c>
      <c r="K41" s="44">
        <v>827.60000000000014</v>
      </c>
      <c r="L41" s="44">
        <f t="shared" si="0"/>
        <v>96.66505558240695</v>
      </c>
      <c r="M41" s="41">
        <v>135.19999999999999</v>
      </c>
      <c r="N41" s="41">
        <v>93.6</v>
      </c>
      <c r="O41" s="41">
        <v>83.6</v>
      </c>
      <c r="P41" s="41">
        <v>75.5</v>
      </c>
      <c r="Q41" s="41">
        <v>37.700000000000003</v>
      </c>
      <c r="R41" s="45">
        <v>23.8</v>
      </c>
      <c r="S41" s="46">
        <f t="shared" si="5"/>
        <v>449.4</v>
      </c>
      <c r="T41" s="47">
        <v>577.70000000000005</v>
      </c>
      <c r="U41" s="48">
        <f t="shared" si="4"/>
        <v>77.79124112861345</v>
      </c>
      <c r="V41" s="49">
        <f t="shared" si="1"/>
        <v>1249.3999999999999</v>
      </c>
      <c r="W41" s="50">
        <f t="shared" si="6"/>
        <v>1405.3000000000002</v>
      </c>
      <c r="X41" s="51">
        <f t="shared" si="2"/>
        <v>88.90628335586706</v>
      </c>
    </row>
    <row r="42" spans="2:24" x14ac:dyDescent="0.4">
      <c r="B42" s="27"/>
      <c r="C42" s="70" t="s">
        <v>26</v>
      </c>
      <c r="D42" s="40">
        <v>136.30000000000001</v>
      </c>
      <c r="E42" s="41">
        <v>184.3</v>
      </c>
      <c r="F42" s="41">
        <v>171.6</v>
      </c>
      <c r="G42" s="41">
        <v>178.7</v>
      </c>
      <c r="H42" s="41">
        <v>170.5</v>
      </c>
      <c r="I42" s="42">
        <v>150.1</v>
      </c>
      <c r="J42" s="44">
        <f t="shared" si="7"/>
        <v>991.50000000000011</v>
      </c>
      <c r="K42" s="44">
        <v>1031.6999999999998</v>
      </c>
      <c r="L42" s="44">
        <f t="shared" si="0"/>
        <v>96.103518464669989</v>
      </c>
      <c r="M42" s="41">
        <v>168.5</v>
      </c>
      <c r="N42" s="41">
        <v>112.7</v>
      </c>
      <c r="O42" s="41">
        <v>98.5</v>
      </c>
      <c r="P42" s="41">
        <v>83.9</v>
      </c>
      <c r="Q42" s="41">
        <v>40.4</v>
      </c>
      <c r="R42" s="45">
        <v>18.8</v>
      </c>
      <c r="S42" s="46">
        <f t="shared" si="5"/>
        <v>522.79999999999995</v>
      </c>
      <c r="T42" s="47">
        <v>706.80000000000007</v>
      </c>
      <c r="U42" s="48">
        <f t="shared" si="4"/>
        <v>73.967176004527431</v>
      </c>
      <c r="V42" s="49">
        <f t="shared" si="1"/>
        <v>1514.3000000000002</v>
      </c>
      <c r="W42" s="50">
        <f t="shared" si="6"/>
        <v>1738.5</v>
      </c>
      <c r="X42" s="51">
        <f t="shared" si="2"/>
        <v>87.103825136612031</v>
      </c>
    </row>
    <row r="43" spans="2:24" x14ac:dyDescent="0.4">
      <c r="B43" s="27"/>
      <c r="C43" s="70" t="s">
        <v>27</v>
      </c>
      <c r="D43" s="71">
        <v>15.1</v>
      </c>
      <c r="E43" s="53">
        <v>20.399999999999999</v>
      </c>
      <c r="F43" s="53">
        <v>19.5</v>
      </c>
      <c r="G43" s="53">
        <v>27.8</v>
      </c>
      <c r="H43" s="53">
        <v>41.2</v>
      </c>
      <c r="I43" s="53">
        <v>27.2</v>
      </c>
      <c r="J43" s="44">
        <f t="shared" si="7"/>
        <v>151.19999999999999</v>
      </c>
      <c r="K43" s="44">
        <v>150.59999999999997</v>
      </c>
      <c r="L43" s="44">
        <f t="shared" si="0"/>
        <v>100.39840637450202</v>
      </c>
      <c r="M43" s="53">
        <v>24.7</v>
      </c>
      <c r="N43" s="53">
        <v>20.9</v>
      </c>
      <c r="O43" s="53">
        <v>21</v>
      </c>
      <c r="P43" s="53">
        <v>24</v>
      </c>
      <c r="Q43" s="53">
        <v>13.5</v>
      </c>
      <c r="R43" s="54">
        <v>15.2</v>
      </c>
      <c r="S43" s="46">
        <f t="shared" si="5"/>
        <v>119.3</v>
      </c>
      <c r="T43" s="47">
        <v>118.6</v>
      </c>
      <c r="U43" s="48">
        <f t="shared" si="4"/>
        <v>100.5902192242833</v>
      </c>
      <c r="V43" s="49">
        <f t="shared" si="1"/>
        <v>270.5</v>
      </c>
      <c r="W43" s="50">
        <f t="shared" si="6"/>
        <v>269.19999999999993</v>
      </c>
      <c r="X43" s="51">
        <f t="shared" si="2"/>
        <v>100.48291233283805</v>
      </c>
    </row>
    <row r="44" spans="2:24" ht="19.5" thickBot="1" x14ac:dyDescent="0.45">
      <c r="B44" s="55"/>
      <c r="C44" s="72" t="s">
        <v>28</v>
      </c>
      <c r="D44" s="73">
        <v>15.1</v>
      </c>
      <c r="E44" s="58">
        <v>20.399999999999999</v>
      </c>
      <c r="F44" s="58">
        <v>19.5</v>
      </c>
      <c r="G44" s="58">
        <v>27.8</v>
      </c>
      <c r="H44" s="58">
        <v>41.2</v>
      </c>
      <c r="I44" s="58">
        <v>27.2</v>
      </c>
      <c r="J44" s="60">
        <f t="shared" si="7"/>
        <v>151.19999999999999</v>
      </c>
      <c r="K44" s="59">
        <v>150.59999999999997</v>
      </c>
      <c r="L44" s="60">
        <f t="shared" si="0"/>
        <v>100.39840637450202</v>
      </c>
      <c r="M44" s="58">
        <v>24.7</v>
      </c>
      <c r="N44" s="58">
        <v>20.9</v>
      </c>
      <c r="O44" s="58">
        <v>21</v>
      </c>
      <c r="P44" s="58">
        <v>24</v>
      </c>
      <c r="Q44" s="58">
        <v>13.5</v>
      </c>
      <c r="R44" s="61">
        <v>15.2</v>
      </c>
      <c r="S44" s="62">
        <f t="shared" si="5"/>
        <v>119.3</v>
      </c>
      <c r="T44" s="63">
        <v>118.69999999999999</v>
      </c>
      <c r="U44" s="64">
        <f t="shared" si="4"/>
        <v>100.50547598989048</v>
      </c>
      <c r="V44" s="65">
        <f t="shared" si="1"/>
        <v>270.5</v>
      </c>
      <c r="W44" s="66">
        <f t="shared" si="6"/>
        <v>269.29999999999995</v>
      </c>
      <c r="X44" s="67">
        <f>V44/W44*100</f>
        <v>100.44559970293354</v>
      </c>
    </row>
    <row r="45" spans="2:24" x14ac:dyDescent="0.4">
      <c r="B45" s="14" t="s">
        <v>35</v>
      </c>
      <c r="C45" s="15" t="s">
        <v>23</v>
      </c>
      <c r="D45" s="16">
        <v>114.3</v>
      </c>
      <c r="E45" s="17">
        <v>161.9</v>
      </c>
      <c r="F45" s="17">
        <v>214.9</v>
      </c>
      <c r="G45" s="17">
        <v>137.69999999999999</v>
      </c>
      <c r="H45" s="17">
        <v>167.2</v>
      </c>
      <c r="I45" s="17">
        <v>183</v>
      </c>
      <c r="J45" s="19">
        <f t="shared" si="7"/>
        <v>979</v>
      </c>
      <c r="K45" s="19">
        <v>922.19999999999993</v>
      </c>
      <c r="L45" s="19">
        <f t="shared" si="0"/>
        <v>106.15918455866407</v>
      </c>
      <c r="M45" s="17">
        <v>146</v>
      </c>
      <c r="N45" s="17">
        <v>119.4</v>
      </c>
      <c r="O45" s="17">
        <v>107</v>
      </c>
      <c r="P45" s="17">
        <v>93.4</v>
      </c>
      <c r="Q45" s="17">
        <v>78.099999999999994</v>
      </c>
      <c r="R45" s="20">
        <v>73.900000000000006</v>
      </c>
      <c r="S45" s="21">
        <f>SUM(M45:R45)</f>
        <v>617.79999999999995</v>
      </c>
      <c r="T45" s="22">
        <v>583.19999999999993</v>
      </c>
      <c r="U45" s="23">
        <f t="shared" si="4"/>
        <v>105.93278463648834</v>
      </c>
      <c r="V45" s="24">
        <f t="shared" si="1"/>
        <v>1596.8000000000002</v>
      </c>
      <c r="W45" s="25">
        <f>K45+T45</f>
        <v>1505.3999999999999</v>
      </c>
      <c r="X45" s="26">
        <f t="shared" si="2"/>
        <v>106.07147601966258</v>
      </c>
    </row>
    <row r="46" spans="2:24" x14ac:dyDescent="0.4">
      <c r="B46" s="27"/>
      <c r="C46" s="68" t="s">
        <v>24</v>
      </c>
      <c r="D46" s="69">
        <v>6.8</v>
      </c>
      <c r="E46" s="30">
        <v>17.8</v>
      </c>
      <c r="F46" s="30">
        <v>16.3</v>
      </c>
      <c r="G46" s="30">
        <v>15.7</v>
      </c>
      <c r="H46" s="30">
        <v>16.2</v>
      </c>
      <c r="I46" s="30">
        <v>16.8</v>
      </c>
      <c r="J46" s="43">
        <f t="shared" si="7"/>
        <v>89.600000000000009</v>
      </c>
      <c r="K46" s="31">
        <v>89.6</v>
      </c>
      <c r="L46" s="32">
        <f t="shared" si="0"/>
        <v>100.00000000000003</v>
      </c>
      <c r="M46" s="30">
        <v>27.5</v>
      </c>
      <c r="N46" s="30">
        <v>16.2</v>
      </c>
      <c r="O46" s="30">
        <v>10</v>
      </c>
      <c r="P46" s="30">
        <v>10.6</v>
      </c>
      <c r="Q46" s="30">
        <v>3.2</v>
      </c>
      <c r="R46" s="33">
        <v>1.5</v>
      </c>
      <c r="S46" s="34">
        <f t="shared" si="5"/>
        <v>69</v>
      </c>
      <c r="T46" s="35">
        <v>72.599999999999994</v>
      </c>
      <c r="U46" s="36">
        <f t="shared" si="4"/>
        <v>95.041322314049594</v>
      </c>
      <c r="V46" s="37">
        <f t="shared" si="1"/>
        <v>158.6</v>
      </c>
      <c r="W46" s="38">
        <f t="shared" si="6"/>
        <v>162.19999999999999</v>
      </c>
      <c r="X46" s="39">
        <f t="shared" si="2"/>
        <v>97.780517879161536</v>
      </c>
    </row>
    <row r="47" spans="2:24" x14ac:dyDescent="0.4">
      <c r="B47" s="27"/>
      <c r="C47" s="70" t="s">
        <v>25</v>
      </c>
      <c r="D47" s="40">
        <v>107.5</v>
      </c>
      <c r="E47" s="41">
        <v>144.1</v>
      </c>
      <c r="F47" s="41">
        <v>198.6</v>
      </c>
      <c r="G47" s="41">
        <v>121.99999999999999</v>
      </c>
      <c r="H47" s="41">
        <v>151</v>
      </c>
      <c r="I47" s="42">
        <v>166.2</v>
      </c>
      <c r="J47" s="44">
        <f t="shared" si="7"/>
        <v>889.39999999999986</v>
      </c>
      <c r="K47" s="44">
        <v>832.60000000000014</v>
      </c>
      <c r="L47" s="44">
        <f t="shared" si="0"/>
        <v>106.82200336295938</v>
      </c>
      <c r="M47" s="41">
        <v>118.5</v>
      </c>
      <c r="N47" s="41">
        <v>103.2</v>
      </c>
      <c r="O47" s="41">
        <v>97</v>
      </c>
      <c r="P47" s="41">
        <v>82.800000000000011</v>
      </c>
      <c r="Q47" s="41">
        <v>74.899999999999991</v>
      </c>
      <c r="R47" s="41">
        <v>72.400000000000006</v>
      </c>
      <c r="S47" s="46">
        <f t="shared" si="5"/>
        <v>548.79999999999995</v>
      </c>
      <c r="T47" s="47">
        <v>510.6</v>
      </c>
      <c r="U47" s="48">
        <f t="shared" si="4"/>
        <v>107.48139443791615</v>
      </c>
      <c r="V47" s="49">
        <f t="shared" si="1"/>
        <v>1438.2</v>
      </c>
      <c r="W47" s="50">
        <f t="shared" si="6"/>
        <v>1343.2000000000003</v>
      </c>
      <c r="X47" s="51">
        <f t="shared" si="2"/>
        <v>107.07266229898747</v>
      </c>
    </row>
    <row r="48" spans="2:24" x14ac:dyDescent="0.4">
      <c r="B48" s="27"/>
      <c r="C48" s="70" t="s">
        <v>26</v>
      </c>
      <c r="D48" s="40">
        <v>107.7</v>
      </c>
      <c r="E48" s="41">
        <v>152.70000000000002</v>
      </c>
      <c r="F48" s="41">
        <v>206</v>
      </c>
      <c r="G48" s="41">
        <v>127.29999999999998</v>
      </c>
      <c r="H48" s="41">
        <v>156.5</v>
      </c>
      <c r="I48" s="42">
        <v>173.3</v>
      </c>
      <c r="J48" s="44">
        <f t="shared" si="7"/>
        <v>923.5</v>
      </c>
      <c r="K48" s="44">
        <v>877</v>
      </c>
      <c r="L48" s="44">
        <f t="shared" si="0"/>
        <v>105.30216647662485</v>
      </c>
      <c r="M48" s="41">
        <v>136.30000000000001</v>
      </c>
      <c r="N48" s="41">
        <v>111.30000000000001</v>
      </c>
      <c r="O48" s="41">
        <v>99.1</v>
      </c>
      <c r="P48" s="41">
        <v>84.5</v>
      </c>
      <c r="Q48" s="41">
        <v>71.399999999999991</v>
      </c>
      <c r="R48" s="41">
        <v>68.7</v>
      </c>
      <c r="S48" s="46">
        <f t="shared" si="5"/>
        <v>571.30000000000007</v>
      </c>
      <c r="T48" s="47">
        <v>544</v>
      </c>
      <c r="U48" s="48">
        <f t="shared" si="4"/>
        <v>105.01838235294119</v>
      </c>
      <c r="V48" s="49">
        <f t="shared" si="1"/>
        <v>1494.8</v>
      </c>
      <c r="W48" s="50">
        <f t="shared" si="6"/>
        <v>1421</v>
      </c>
      <c r="X48" s="51">
        <f t="shared" si="2"/>
        <v>105.19352568613651</v>
      </c>
    </row>
    <row r="49" spans="2:24" x14ac:dyDescent="0.4">
      <c r="B49" s="27"/>
      <c r="C49" s="70" t="s">
        <v>27</v>
      </c>
      <c r="D49" s="71">
        <v>6.6</v>
      </c>
      <c r="E49" s="53">
        <v>9.1999999999999993</v>
      </c>
      <c r="F49" s="53">
        <v>8.9</v>
      </c>
      <c r="G49" s="53">
        <v>10.4</v>
      </c>
      <c r="H49" s="53">
        <v>10.7</v>
      </c>
      <c r="I49" s="53">
        <v>9.6999999999999993</v>
      </c>
      <c r="J49" s="44">
        <f t="shared" si="7"/>
        <v>55.5</v>
      </c>
      <c r="K49" s="44">
        <v>45.2</v>
      </c>
      <c r="L49" s="44">
        <f t="shared" si="0"/>
        <v>122.78761061946901</v>
      </c>
      <c r="M49" s="53">
        <v>9.6999999999999993</v>
      </c>
      <c r="N49" s="53">
        <v>8.1</v>
      </c>
      <c r="O49" s="53">
        <v>7.9</v>
      </c>
      <c r="P49" s="53">
        <v>8.9</v>
      </c>
      <c r="Q49" s="53">
        <v>6.7</v>
      </c>
      <c r="R49" s="54">
        <v>5.2</v>
      </c>
      <c r="S49" s="46">
        <f t="shared" si="5"/>
        <v>46.5</v>
      </c>
      <c r="T49" s="47">
        <v>39.199999999999996</v>
      </c>
      <c r="U49" s="48">
        <f t="shared" si="4"/>
        <v>118.62244897959184</v>
      </c>
      <c r="V49" s="49">
        <f t="shared" si="1"/>
        <v>102.00000000000001</v>
      </c>
      <c r="W49" s="50">
        <f t="shared" si="6"/>
        <v>84.4</v>
      </c>
      <c r="X49" s="51">
        <f t="shared" si="2"/>
        <v>120.8530805687204</v>
      </c>
    </row>
    <row r="50" spans="2:24" ht="19.5" thickBot="1" x14ac:dyDescent="0.45">
      <c r="B50" s="55"/>
      <c r="C50" s="72" t="s">
        <v>28</v>
      </c>
      <c r="D50" s="73">
        <v>6.6</v>
      </c>
      <c r="E50" s="58">
        <v>9.1999999999999993</v>
      </c>
      <c r="F50" s="58">
        <v>8.9</v>
      </c>
      <c r="G50" s="58">
        <v>10.4</v>
      </c>
      <c r="H50" s="58">
        <v>10.7</v>
      </c>
      <c r="I50" s="58">
        <v>9.6999999999999993</v>
      </c>
      <c r="J50" s="60">
        <f t="shared" si="7"/>
        <v>55.5</v>
      </c>
      <c r="K50" s="59">
        <v>45.2</v>
      </c>
      <c r="L50" s="60">
        <f t="shared" si="0"/>
        <v>122.78761061946901</v>
      </c>
      <c r="M50" s="58">
        <v>9.6999999999999993</v>
      </c>
      <c r="N50" s="58">
        <v>8.1</v>
      </c>
      <c r="O50" s="58">
        <v>7.9</v>
      </c>
      <c r="P50" s="58">
        <v>8.9</v>
      </c>
      <c r="Q50" s="58">
        <v>6.7</v>
      </c>
      <c r="R50" s="61">
        <v>5.2</v>
      </c>
      <c r="S50" s="62">
        <f t="shared" si="5"/>
        <v>46.5</v>
      </c>
      <c r="T50" s="63">
        <v>39.199999999999996</v>
      </c>
      <c r="U50" s="64">
        <f t="shared" si="4"/>
        <v>118.62244897959184</v>
      </c>
      <c r="V50" s="65">
        <f t="shared" si="1"/>
        <v>102.00000000000001</v>
      </c>
      <c r="W50" s="66">
        <f t="shared" si="6"/>
        <v>84.4</v>
      </c>
      <c r="X50" s="67">
        <f t="shared" si="2"/>
        <v>120.8530805687204</v>
      </c>
    </row>
    <row r="51" spans="2:24" x14ac:dyDescent="0.4">
      <c r="B51" s="14" t="s">
        <v>36</v>
      </c>
      <c r="C51" s="15" t="s">
        <v>23</v>
      </c>
      <c r="D51" s="16">
        <v>88.2</v>
      </c>
      <c r="E51" s="17">
        <v>163.1</v>
      </c>
      <c r="F51" s="17">
        <v>132.19999999999999</v>
      </c>
      <c r="G51" s="17">
        <v>161.1</v>
      </c>
      <c r="H51" s="17">
        <v>169.1</v>
      </c>
      <c r="I51" s="17">
        <v>137.19999999999999</v>
      </c>
      <c r="J51" s="19">
        <f t="shared" si="7"/>
        <v>850.90000000000009</v>
      </c>
      <c r="K51" s="19">
        <v>209.79999999999998</v>
      </c>
      <c r="L51" s="19">
        <f t="shared" si="0"/>
        <v>405.57673975214499</v>
      </c>
      <c r="M51" s="17">
        <v>95.5</v>
      </c>
      <c r="N51" s="17">
        <v>60.4</v>
      </c>
      <c r="O51" s="17">
        <v>31.4</v>
      </c>
      <c r="P51" s="17">
        <v>36.9</v>
      </c>
      <c r="Q51" s="17">
        <v>51.5</v>
      </c>
      <c r="R51" s="20">
        <v>46.8</v>
      </c>
      <c r="S51" s="21">
        <f t="shared" si="5"/>
        <v>322.50000000000006</v>
      </c>
      <c r="T51" s="22">
        <v>148.5</v>
      </c>
      <c r="U51" s="23">
        <f t="shared" si="4"/>
        <v>217.17171717171721</v>
      </c>
      <c r="V51" s="24">
        <f t="shared" si="1"/>
        <v>1173.4000000000001</v>
      </c>
      <c r="W51" s="25">
        <f t="shared" si="6"/>
        <v>358.29999999999995</v>
      </c>
      <c r="X51" s="26">
        <f t="shared" si="2"/>
        <v>327.49092938878044</v>
      </c>
    </row>
    <row r="52" spans="2:24" x14ac:dyDescent="0.4">
      <c r="B52" s="27"/>
      <c r="C52" s="68" t="s">
        <v>24</v>
      </c>
      <c r="D52" s="69">
        <v>9.6</v>
      </c>
      <c r="E52" s="30">
        <v>20</v>
      </c>
      <c r="F52" s="30">
        <v>19.5</v>
      </c>
      <c r="G52" s="30">
        <v>23.7</v>
      </c>
      <c r="H52" s="30">
        <v>22.6</v>
      </c>
      <c r="I52" s="30">
        <v>19.2</v>
      </c>
      <c r="J52" s="43">
        <f t="shared" si="7"/>
        <v>114.60000000000001</v>
      </c>
      <c r="K52" s="31">
        <v>41.199999999999996</v>
      </c>
      <c r="L52" s="32">
        <f t="shared" si="0"/>
        <v>278.15533980582529</v>
      </c>
      <c r="M52" s="30">
        <v>2.5</v>
      </c>
      <c r="N52" s="30">
        <v>11.5</v>
      </c>
      <c r="O52" s="30">
        <v>6.1</v>
      </c>
      <c r="P52" s="30">
        <v>3.2</v>
      </c>
      <c r="Q52" s="30">
        <v>4.2</v>
      </c>
      <c r="R52" s="33">
        <v>5.9</v>
      </c>
      <c r="S52" s="34">
        <f t="shared" si="5"/>
        <v>33.4</v>
      </c>
      <c r="T52" s="35">
        <v>17.3</v>
      </c>
      <c r="U52" s="36">
        <f t="shared" si="4"/>
        <v>193.06358381502889</v>
      </c>
      <c r="V52" s="37">
        <f t="shared" si="1"/>
        <v>148</v>
      </c>
      <c r="W52" s="38">
        <f t="shared" si="6"/>
        <v>58.5</v>
      </c>
      <c r="X52" s="39">
        <f t="shared" si="2"/>
        <v>252.99145299145297</v>
      </c>
    </row>
    <row r="53" spans="2:24" x14ac:dyDescent="0.4">
      <c r="B53" s="27"/>
      <c r="C53" s="70" t="s">
        <v>25</v>
      </c>
      <c r="D53" s="40">
        <v>78.600000000000009</v>
      </c>
      <c r="E53" s="41">
        <v>143.1</v>
      </c>
      <c r="F53" s="41">
        <v>112.69999999999999</v>
      </c>
      <c r="G53" s="41">
        <v>137.4</v>
      </c>
      <c r="H53" s="41">
        <v>146.5</v>
      </c>
      <c r="I53" s="42">
        <v>117.99999999999999</v>
      </c>
      <c r="J53" s="44">
        <f t="shared" si="7"/>
        <v>736.3</v>
      </c>
      <c r="K53" s="44">
        <v>168.6</v>
      </c>
      <c r="L53" s="44">
        <f t="shared" si="0"/>
        <v>436.71411625148278</v>
      </c>
      <c r="M53" s="41">
        <v>93</v>
      </c>
      <c r="N53" s="41">
        <v>48.9</v>
      </c>
      <c r="O53" s="41">
        <v>25.299999999999997</v>
      </c>
      <c r="P53" s="41">
        <v>33.699999999999996</v>
      </c>
      <c r="Q53" s="41">
        <v>47.3</v>
      </c>
      <c r="R53" s="45">
        <v>40.9</v>
      </c>
      <c r="S53" s="46">
        <f t="shared" si="5"/>
        <v>289.09999999999997</v>
      </c>
      <c r="T53" s="47">
        <v>131.19999999999999</v>
      </c>
      <c r="U53" s="48">
        <f t="shared" si="4"/>
        <v>220.35060975609758</v>
      </c>
      <c r="V53" s="49">
        <f t="shared" si="1"/>
        <v>1025.3999999999999</v>
      </c>
      <c r="W53" s="50">
        <f t="shared" si="6"/>
        <v>299.79999999999995</v>
      </c>
      <c r="X53" s="51">
        <f t="shared" si="2"/>
        <v>342.02801867911938</v>
      </c>
    </row>
    <row r="54" spans="2:24" x14ac:dyDescent="0.4">
      <c r="B54" s="27"/>
      <c r="C54" s="70" t="s">
        <v>26</v>
      </c>
      <c r="D54" s="40">
        <v>87.600000000000009</v>
      </c>
      <c r="E54" s="41">
        <v>161.29999999999998</v>
      </c>
      <c r="F54" s="41">
        <v>130.89999999999998</v>
      </c>
      <c r="G54" s="41">
        <v>158.29999999999998</v>
      </c>
      <c r="H54" s="41">
        <v>163.79999999999998</v>
      </c>
      <c r="I54" s="42">
        <v>133.89999999999998</v>
      </c>
      <c r="J54" s="44">
        <f t="shared" si="7"/>
        <v>835.79999999999984</v>
      </c>
      <c r="K54" s="44">
        <v>194.3</v>
      </c>
      <c r="L54" s="44">
        <f>J54/K54*100</f>
        <v>430.15954709212548</v>
      </c>
      <c r="M54" s="41">
        <v>94.7</v>
      </c>
      <c r="N54" s="41">
        <v>60.1</v>
      </c>
      <c r="O54" s="41">
        <v>31.2</v>
      </c>
      <c r="P54" s="41">
        <v>36.6</v>
      </c>
      <c r="Q54" s="41">
        <v>51.4</v>
      </c>
      <c r="R54" s="45">
        <v>46.699999999999996</v>
      </c>
      <c r="S54" s="46">
        <f t="shared" si="5"/>
        <v>320.7</v>
      </c>
      <c r="T54" s="47">
        <v>146.50000000000003</v>
      </c>
      <c r="U54" s="48">
        <f t="shared" si="4"/>
        <v>218.90784982935148</v>
      </c>
      <c r="V54" s="49">
        <f t="shared" si="1"/>
        <v>1156.5</v>
      </c>
      <c r="W54" s="50">
        <f t="shared" si="6"/>
        <v>340.80000000000007</v>
      </c>
      <c r="X54" s="51">
        <f t="shared" si="2"/>
        <v>339.34859154929569</v>
      </c>
    </row>
    <row r="55" spans="2:24" x14ac:dyDescent="0.4">
      <c r="B55" s="27"/>
      <c r="C55" s="70" t="s">
        <v>27</v>
      </c>
      <c r="D55" s="71">
        <v>0.6</v>
      </c>
      <c r="E55" s="53">
        <v>1.8</v>
      </c>
      <c r="F55" s="53">
        <v>1.3</v>
      </c>
      <c r="G55" s="53">
        <v>2.8</v>
      </c>
      <c r="H55" s="53">
        <v>5.3</v>
      </c>
      <c r="I55" s="53">
        <v>3.3</v>
      </c>
      <c r="J55" s="44">
        <f t="shared" si="7"/>
        <v>15.100000000000001</v>
      </c>
      <c r="K55" s="44">
        <v>15.5</v>
      </c>
      <c r="L55" s="44">
        <f t="shared" si="0"/>
        <v>97.41935483870968</v>
      </c>
      <c r="M55" s="53">
        <v>0.8</v>
      </c>
      <c r="N55" s="53">
        <v>0.3</v>
      </c>
      <c r="O55" s="53">
        <v>0.2</v>
      </c>
      <c r="P55" s="53">
        <v>0.3</v>
      </c>
      <c r="Q55" s="53">
        <v>0.1</v>
      </c>
      <c r="R55" s="54">
        <v>0.1</v>
      </c>
      <c r="S55" s="46">
        <f t="shared" si="5"/>
        <v>1.8000000000000003</v>
      </c>
      <c r="T55" s="47">
        <v>2</v>
      </c>
      <c r="U55" s="48">
        <f t="shared" si="4"/>
        <v>90.000000000000014</v>
      </c>
      <c r="V55" s="49">
        <f t="shared" si="1"/>
        <v>16.900000000000006</v>
      </c>
      <c r="W55" s="50">
        <f t="shared" si="6"/>
        <v>17.5</v>
      </c>
      <c r="X55" s="51">
        <f t="shared" si="2"/>
        <v>96.571428571428612</v>
      </c>
    </row>
    <row r="56" spans="2:24" ht="19.5" thickBot="1" x14ac:dyDescent="0.45">
      <c r="B56" s="74"/>
      <c r="C56" s="75" t="s">
        <v>28</v>
      </c>
      <c r="D56" s="76">
        <v>0.7</v>
      </c>
      <c r="E56" s="77">
        <v>1.9</v>
      </c>
      <c r="F56" s="77">
        <v>1.4</v>
      </c>
      <c r="G56" s="77">
        <v>3.1</v>
      </c>
      <c r="H56" s="77">
        <v>5.5</v>
      </c>
      <c r="I56" s="77">
        <v>3.4</v>
      </c>
      <c r="J56" s="60">
        <f t="shared" si="7"/>
        <v>16</v>
      </c>
      <c r="K56" s="60">
        <v>16.100000000000001</v>
      </c>
      <c r="L56" s="60">
        <f t="shared" si="0"/>
        <v>99.378881987577628</v>
      </c>
      <c r="M56" s="77">
        <v>1</v>
      </c>
      <c r="N56" s="77">
        <v>0.6</v>
      </c>
      <c r="O56" s="77">
        <v>0.4</v>
      </c>
      <c r="P56" s="77">
        <v>0.4</v>
      </c>
      <c r="Q56" s="77">
        <v>0.2</v>
      </c>
      <c r="R56" s="78">
        <v>0.1</v>
      </c>
      <c r="S56" s="79">
        <f t="shared" si="5"/>
        <v>2.7</v>
      </c>
      <c r="T56" s="80">
        <v>4.5999999999999996</v>
      </c>
      <c r="U56" s="81">
        <f t="shared" si="4"/>
        <v>58.695652173913047</v>
      </c>
      <c r="V56" s="82">
        <f t="shared" si="1"/>
        <v>18.7</v>
      </c>
      <c r="W56" s="83">
        <f t="shared" si="6"/>
        <v>20.700000000000003</v>
      </c>
      <c r="X56" s="84">
        <f t="shared" si="2"/>
        <v>90.338164251207715</v>
      </c>
    </row>
    <row r="57" spans="2:24" x14ac:dyDescent="0.4">
      <c r="B57" s="14" t="s">
        <v>37</v>
      </c>
      <c r="C57" s="15" t="s">
        <v>23</v>
      </c>
      <c r="D57" s="16">
        <v>5.7</v>
      </c>
      <c r="E57" s="17">
        <v>11</v>
      </c>
      <c r="F57" s="17">
        <v>36.700000000000003</v>
      </c>
      <c r="G57" s="17">
        <v>15.9</v>
      </c>
      <c r="H57" s="17">
        <v>16.5</v>
      </c>
      <c r="I57" s="17">
        <v>15.8</v>
      </c>
      <c r="J57" s="19">
        <f t="shared" si="7"/>
        <v>101.60000000000001</v>
      </c>
      <c r="K57" s="85">
        <v>107.6</v>
      </c>
      <c r="L57" s="19">
        <f t="shared" si="0"/>
        <v>94.423791821561352</v>
      </c>
      <c r="M57" s="17">
        <v>9.6999999999999993</v>
      </c>
      <c r="N57" s="17">
        <v>4.3</v>
      </c>
      <c r="O57" s="17">
        <v>3.9</v>
      </c>
      <c r="P57" s="17">
        <v>4</v>
      </c>
      <c r="Q57" s="17">
        <v>5.2</v>
      </c>
      <c r="R57" s="20">
        <v>3.6</v>
      </c>
      <c r="S57" s="21">
        <f>SUM(M57:R57)</f>
        <v>30.7</v>
      </c>
      <c r="T57" s="86">
        <v>31.200000000000003</v>
      </c>
      <c r="U57" s="23">
        <f t="shared" si="4"/>
        <v>98.397435897435884</v>
      </c>
      <c r="V57" s="87">
        <f t="shared" si="1"/>
        <v>132.30000000000001</v>
      </c>
      <c r="W57" s="87">
        <f t="shared" si="6"/>
        <v>138.80000000000001</v>
      </c>
      <c r="X57" s="26">
        <f t="shared" si="2"/>
        <v>95.317002881844388</v>
      </c>
    </row>
    <row r="58" spans="2:24" x14ac:dyDescent="0.4">
      <c r="B58" s="27"/>
      <c r="C58" s="68" t="s">
        <v>24</v>
      </c>
      <c r="D58" s="69">
        <v>0.1</v>
      </c>
      <c r="E58" s="30">
        <v>0.4</v>
      </c>
      <c r="F58" s="30">
        <v>0.6</v>
      </c>
      <c r="G58" s="30">
        <v>0.6</v>
      </c>
      <c r="H58" s="30">
        <v>0.6</v>
      </c>
      <c r="I58" s="30">
        <v>0.5</v>
      </c>
      <c r="J58" s="43">
        <f t="shared" si="7"/>
        <v>2.8000000000000003</v>
      </c>
      <c r="K58" s="88">
        <v>2.9</v>
      </c>
      <c r="L58" s="32">
        <f t="shared" si="0"/>
        <v>96.551724137931046</v>
      </c>
      <c r="M58" s="30">
        <v>0.3</v>
      </c>
      <c r="N58" s="30">
        <v>0.1</v>
      </c>
      <c r="O58" s="30">
        <v>0</v>
      </c>
      <c r="P58" s="30">
        <v>0</v>
      </c>
      <c r="Q58" s="30">
        <v>0</v>
      </c>
      <c r="R58" s="33">
        <v>0</v>
      </c>
      <c r="S58" s="34">
        <f t="shared" si="5"/>
        <v>0.4</v>
      </c>
      <c r="T58" s="89">
        <v>0.4</v>
      </c>
      <c r="U58" s="36">
        <f t="shared" si="4"/>
        <v>100</v>
      </c>
      <c r="V58" s="90">
        <f t="shared" si="1"/>
        <v>3.2</v>
      </c>
      <c r="W58" s="90">
        <f t="shared" si="6"/>
        <v>3.3</v>
      </c>
      <c r="X58" s="39">
        <f t="shared" si="2"/>
        <v>96.969696969696983</v>
      </c>
    </row>
    <row r="59" spans="2:24" x14ac:dyDescent="0.4">
      <c r="B59" s="27"/>
      <c r="C59" s="70" t="s">
        <v>25</v>
      </c>
      <c r="D59" s="42">
        <v>5.6000000000000005</v>
      </c>
      <c r="E59" s="42">
        <v>10.6</v>
      </c>
      <c r="F59" s="42">
        <v>36.1</v>
      </c>
      <c r="G59" s="42">
        <v>15.3</v>
      </c>
      <c r="H59" s="42">
        <v>15.9</v>
      </c>
      <c r="I59" s="42">
        <v>15.3</v>
      </c>
      <c r="J59" s="44">
        <f t="shared" si="7"/>
        <v>98.8</v>
      </c>
      <c r="K59" s="91">
        <v>104.7</v>
      </c>
      <c r="L59" s="44">
        <f t="shared" si="0"/>
        <v>94.364851957975162</v>
      </c>
      <c r="M59" s="41">
        <v>9.3999999999999986</v>
      </c>
      <c r="N59" s="41">
        <v>4.2</v>
      </c>
      <c r="O59" s="41">
        <v>3.9</v>
      </c>
      <c r="P59" s="41">
        <v>4</v>
      </c>
      <c r="Q59" s="41">
        <v>5.2</v>
      </c>
      <c r="R59" s="45">
        <v>3.6</v>
      </c>
      <c r="S59" s="46">
        <f t="shared" si="5"/>
        <v>30.299999999999997</v>
      </c>
      <c r="T59" s="92">
        <v>30.799999999999997</v>
      </c>
      <c r="U59" s="48">
        <f t="shared" si="4"/>
        <v>98.376623376623371</v>
      </c>
      <c r="V59" s="93">
        <f t="shared" si="1"/>
        <v>129.1</v>
      </c>
      <c r="W59" s="93">
        <f t="shared" si="6"/>
        <v>135.5</v>
      </c>
      <c r="X59" s="51">
        <f t="shared" si="2"/>
        <v>95.276752767527668</v>
      </c>
    </row>
    <row r="60" spans="2:24" x14ac:dyDescent="0.4">
      <c r="B60" s="27"/>
      <c r="C60" s="70" t="s">
        <v>26</v>
      </c>
      <c r="D60" s="42">
        <v>5.2</v>
      </c>
      <c r="E60" s="42">
        <v>10.199999999999999</v>
      </c>
      <c r="F60" s="42">
        <v>36</v>
      </c>
      <c r="G60" s="42">
        <v>14.9</v>
      </c>
      <c r="H60" s="42">
        <v>15.5</v>
      </c>
      <c r="I60" s="42">
        <v>14.9</v>
      </c>
      <c r="J60" s="44">
        <f t="shared" si="7"/>
        <v>96.7</v>
      </c>
      <c r="K60" s="91">
        <v>103.1</v>
      </c>
      <c r="L60" s="44">
        <f t="shared" si="0"/>
        <v>93.792434529582934</v>
      </c>
      <c r="M60" s="41">
        <v>9</v>
      </c>
      <c r="N60" s="41">
        <v>3.5999999999999996</v>
      </c>
      <c r="O60" s="41">
        <v>3.2</v>
      </c>
      <c r="P60" s="41">
        <v>3.4</v>
      </c>
      <c r="Q60" s="41">
        <v>4.8</v>
      </c>
      <c r="R60" s="45">
        <v>3.2</v>
      </c>
      <c r="S60" s="46">
        <f t="shared" si="5"/>
        <v>27.2</v>
      </c>
      <c r="T60" s="92">
        <v>27.599999999999998</v>
      </c>
      <c r="U60" s="48">
        <f t="shared" si="4"/>
        <v>98.550724637681171</v>
      </c>
      <c r="V60" s="93">
        <f t="shared" si="1"/>
        <v>123.9</v>
      </c>
      <c r="W60" s="93">
        <f t="shared" si="6"/>
        <v>130.69999999999999</v>
      </c>
      <c r="X60" s="51">
        <f t="shared" si="2"/>
        <v>94.797245600612101</v>
      </c>
    </row>
    <row r="61" spans="2:24" x14ac:dyDescent="0.4">
      <c r="B61" s="27"/>
      <c r="C61" s="70" t="s">
        <v>27</v>
      </c>
      <c r="D61" s="71">
        <v>0.5</v>
      </c>
      <c r="E61" s="53">
        <v>0.8</v>
      </c>
      <c r="F61" s="53">
        <v>0.7</v>
      </c>
      <c r="G61" s="53">
        <v>1</v>
      </c>
      <c r="H61" s="53">
        <v>1</v>
      </c>
      <c r="I61" s="53">
        <v>0.9</v>
      </c>
      <c r="J61" s="44">
        <f t="shared" si="7"/>
        <v>4.9000000000000004</v>
      </c>
      <c r="K61" s="91">
        <v>4.5</v>
      </c>
      <c r="L61" s="44">
        <f t="shared" si="0"/>
        <v>108.8888888888889</v>
      </c>
      <c r="M61" s="53">
        <v>0.7</v>
      </c>
      <c r="N61" s="53">
        <v>0.7</v>
      </c>
      <c r="O61" s="53">
        <v>0.7</v>
      </c>
      <c r="P61" s="53">
        <v>0.6</v>
      </c>
      <c r="Q61" s="53">
        <v>0.4</v>
      </c>
      <c r="R61" s="54">
        <v>0.4</v>
      </c>
      <c r="S61" s="46">
        <f t="shared" si="5"/>
        <v>3.4999999999999996</v>
      </c>
      <c r="T61" s="92">
        <v>3.6000000000000005</v>
      </c>
      <c r="U61" s="48">
        <f t="shared" si="4"/>
        <v>97.2222222222222</v>
      </c>
      <c r="V61" s="93">
        <f>SUM(D61:I61,M61:R61)</f>
        <v>8.4</v>
      </c>
      <c r="W61" s="93">
        <f t="shared" si="6"/>
        <v>8.1000000000000014</v>
      </c>
      <c r="X61" s="51">
        <f t="shared" si="2"/>
        <v>103.7037037037037</v>
      </c>
    </row>
    <row r="62" spans="2:24" ht="19.5" thickBot="1" x14ac:dyDescent="0.45">
      <c r="B62" s="55"/>
      <c r="C62" s="72" t="s">
        <v>28</v>
      </c>
      <c r="D62" s="73">
        <v>0.5</v>
      </c>
      <c r="E62" s="58">
        <v>0.8</v>
      </c>
      <c r="F62" s="58">
        <v>0.7</v>
      </c>
      <c r="G62" s="58">
        <v>1</v>
      </c>
      <c r="H62" s="58">
        <v>1</v>
      </c>
      <c r="I62" s="58">
        <v>0.9</v>
      </c>
      <c r="J62" s="59">
        <f t="shared" si="7"/>
        <v>4.9000000000000004</v>
      </c>
      <c r="K62" s="94">
        <v>4.5</v>
      </c>
      <c r="L62" s="59">
        <f t="shared" si="0"/>
        <v>108.8888888888889</v>
      </c>
      <c r="M62" s="58">
        <v>0.7</v>
      </c>
      <c r="N62" s="58">
        <v>0.7</v>
      </c>
      <c r="O62" s="58">
        <v>0.7</v>
      </c>
      <c r="P62" s="58">
        <v>0.6</v>
      </c>
      <c r="Q62" s="58">
        <v>0.4</v>
      </c>
      <c r="R62" s="61">
        <v>0.4</v>
      </c>
      <c r="S62" s="62">
        <f t="shared" si="5"/>
        <v>3.4999999999999996</v>
      </c>
      <c r="T62" s="95">
        <v>3.6000000000000005</v>
      </c>
      <c r="U62" s="64">
        <f t="shared" si="4"/>
        <v>97.2222222222222</v>
      </c>
      <c r="V62" s="96">
        <f t="shared" si="1"/>
        <v>8.4</v>
      </c>
      <c r="W62" s="96">
        <f t="shared" si="6"/>
        <v>8.1000000000000014</v>
      </c>
      <c r="X62" s="67">
        <f t="shared" si="2"/>
        <v>103.7037037037037</v>
      </c>
    </row>
    <row r="63" spans="2:24" x14ac:dyDescent="0.4">
      <c r="B63" s="97" t="s">
        <v>38</v>
      </c>
      <c r="C63" s="98" t="s">
        <v>23</v>
      </c>
      <c r="D63" s="99">
        <v>7.8</v>
      </c>
      <c r="E63" s="100">
        <v>15.5</v>
      </c>
      <c r="F63" s="100">
        <v>9.1</v>
      </c>
      <c r="G63" s="100">
        <v>19.7</v>
      </c>
      <c r="H63" s="100">
        <v>23.5</v>
      </c>
      <c r="I63" s="100">
        <v>21.3</v>
      </c>
      <c r="J63" s="101">
        <f t="shared" si="7"/>
        <v>96.899999999999991</v>
      </c>
      <c r="K63" s="101">
        <v>111</v>
      </c>
      <c r="L63" s="101">
        <f t="shared" si="0"/>
        <v>87.297297297297291</v>
      </c>
      <c r="M63" s="100">
        <v>12.2</v>
      </c>
      <c r="N63" s="100">
        <v>16.899999999999999</v>
      </c>
      <c r="O63" s="100">
        <v>5.6</v>
      </c>
      <c r="P63" s="100">
        <v>4.5</v>
      </c>
      <c r="Q63" s="100">
        <v>4.4000000000000004</v>
      </c>
      <c r="R63" s="102">
        <v>4.0999999999999996</v>
      </c>
      <c r="S63" s="103">
        <f t="shared" si="5"/>
        <v>47.699999999999996</v>
      </c>
      <c r="T63" s="104">
        <v>80.7</v>
      </c>
      <c r="U63" s="105">
        <f t="shared" si="4"/>
        <v>59.107806691449802</v>
      </c>
      <c r="V63" s="106">
        <f t="shared" si="1"/>
        <v>144.6</v>
      </c>
      <c r="W63" s="107">
        <f t="shared" si="6"/>
        <v>191.7</v>
      </c>
      <c r="X63" s="108">
        <f t="shared" si="2"/>
        <v>75.430359937402187</v>
      </c>
    </row>
    <row r="64" spans="2:24" x14ac:dyDescent="0.4">
      <c r="B64" s="27"/>
      <c r="C64" s="68" t="s">
        <v>24</v>
      </c>
      <c r="D64" s="69">
        <v>0.4</v>
      </c>
      <c r="E64" s="30">
        <v>0.5</v>
      </c>
      <c r="F64" s="30">
        <v>0.4</v>
      </c>
      <c r="G64" s="30">
        <v>0.6</v>
      </c>
      <c r="H64" s="30">
        <v>0.7</v>
      </c>
      <c r="I64" s="30">
        <v>0.4</v>
      </c>
      <c r="J64" s="43">
        <f t="shared" si="7"/>
        <v>2.9999999999999996</v>
      </c>
      <c r="K64" s="31">
        <v>4.3</v>
      </c>
      <c r="L64" s="32">
        <f t="shared" si="0"/>
        <v>69.767441860465112</v>
      </c>
      <c r="M64" s="30">
        <v>0.5</v>
      </c>
      <c r="N64" s="30">
        <v>0.4</v>
      </c>
      <c r="O64" s="30">
        <v>0.3</v>
      </c>
      <c r="P64" s="30">
        <v>0.2</v>
      </c>
      <c r="Q64" s="30">
        <v>0.2</v>
      </c>
      <c r="R64" s="33">
        <v>0.2</v>
      </c>
      <c r="S64" s="34">
        <f t="shared" si="5"/>
        <v>1.7999999999999998</v>
      </c>
      <c r="T64" s="35">
        <v>1.5999999999999999</v>
      </c>
      <c r="U64" s="36">
        <f t="shared" si="4"/>
        <v>112.5</v>
      </c>
      <c r="V64" s="37">
        <f t="shared" si="1"/>
        <v>4.8</v>
      </c>
      <c r="W64" s="38">
        <f t="shared" si="6"/>
        <v>5.8999999999999995</v>
      </c>
      <c r="X64" s="39">
        <f t="shared" si="2"/>
        <v>81.355932203389841</v>
      </c>
    </row>
    <row r="65" spans="2:24" x14ac:dyDescent="0.4">
      <c r="B65" s="27"/>
      <c r="C65" s="70" t="s">
        <v>25</v>
      </c>
      <c r="D65" s="40">
        <v>7.3999999999999995</v>
      </c>
      <c r="E65" s="41">
        <v>15</v>
      </c>
      <c r="F65" s="41">
        <v>8.6999999999999993</v>
      </c>
      <c r="G65" s="41">
        <v>19.099999999999998</v>
      </c>
      <c r="H65" s="41">
        <v>22.8</v>
      </c>
      <c r="I65" s="42">
        <v>20.900000000000002</v>
      </c>
      <c r="J65" s="44">
        <f t="shared" si="7"/>
        <v>93.9</v>
      </c>
      <c r="K65" s="44">
        <v>106.69999999999999</v>
      </c>
      <c r="L65" s="44">
        <f t="shared" si="0"/>
        <v>88.003748828491112</v>
      </c>
      <c r="M65" s="41">
        <v>11.7</v>
      </c>
      <c r="N65" s="41">
        <v>16.5</v>
      </c>
      <c r="O65" s="41">
        <v>5.3</v>
      </c>
      <c r="P65" s="41">
        <v>4.3</v>
      </c>
      <c r="Q65" s="41">
        <v>4.2</v>
      </c>
      <c r="R65" s="45">
        <v>3.8999999999999995</v>
      </c>
      <c r="S65" s="46">
        <f t="shared" si="5"/>
        <v>45.9</v>
      </c>
      <c r="T65" s="47">
        <v>79.100000000000009</v>
      </c>
      <c r="U65" s="48">
        <f t="shared" si="4"/>
        <v>58.027812895069516</v>
      </c>
      <c r="V65" s="49">
        <f t="shared" si="1"/>
        <v>139.80000000000001</v>
      </c>
      <c r="W65" s="50">
        <f t="shared" si="6"/>
        <v>185.8</v>
      </c>
      <c r="X65" s="51">
        <f t="shared" si="2"/>
        <v>75.242195909580204</v>
      </c>
    </row>
    <row r="66" spans="2:24" x14ac:dyDescent="0.4">
      <c r="B66" s="27"/>
      <c r="C66" s="70" t="s">
        <v>26</v>
      </c>
      <c r="D66" s="40">
        <v>7.2</v>
      </c>
      <c r="E66" s="41">
        <v>13.5</v>
      </c>
      <c r="F66" s="41">
        <v>7.8</v>
      </c>
      <c r="G66" s="41">
        <v>16.100000000000001</v>
      </c>
      <c r="H66" s="41">
        <v>16.8</v>
      </c>
      <c r="I66" s="42">
        <v>18.8</v>
      </c>
      <c r="J66" s="44">
        <f t="shared" si="7"/>
        <v>80.2</v>
      </c>
      <c r="K66" s="44">
        <v>98.2</v>
      </c>
      <c r="L66" s="44">
        <f t="shared" si="0"/>
        <v>81.670061099796328</v>
      </c>
      <c r="M66" s="41">
        <v>11.1</v>
      </c>
      <c r="N66" s="41">
        <v>16.299999999999997</v>
      </c>
      <c r="O66" s="41">
        <v>5</v>
      </c>
      <c r="P66" s="41">
        <v>3.8</v>
      </c>
      <c r="Q66" s="41">
        <v>4</v>
      </c>
      <c r="R66" s="45">
        <v>3.8</v>
      </c>
      <c r="S66" s="46">
        <f t="shared" si="5"/>
        <v>43.999999999999993</v>
      </c>
      <c r="T66" s="47">
        <v>77.899999999999991</v>
      </c>
      <c r="U66" s="48">
        <f t="shared" si="4"/>
        <v>56.482670089858786</v>
      </c>
      <c r="V66" s="49">
        <f t="shared" si="1"/>
        <v>124.19999999999999</v>
      </c>
      <c r="W66" s="50">
        <f t="shared" si="6"/>
        <v>176.1</v>
      </c>
      <c r="X66" s="51">
        <f t="shared" si="2"/>
        <v>70.528109028960813</v>
      </c>
    </row>
    <row r="67" spans="2:24" x14ac:dyDescent="0.4">
      <c r="B67" s="27"/>
      <c r="C67" s="70" t="s">
        <v>27</v>
      </c>
      <c r="D67" s="71">
        <v>0.6</v>
      </c>
      <c r="E67" s="53">
        <v>2</v>
      </c>
      <c r="F67" s="53">
        <v>1.3</v>
      </c>
      <c r="G67" s="53">
        <v>3.6</v>
      </c>
      <c r="H67" s="53">
        <v>6.7</v>
      </c>
      <c r="I67" s="53">
        <v>2.5</v>
      </c>
      <c r="J67" s="44">
        <f t="shared" si="7"/>
        <v>16.7</v>
      </c>
      <c r="K67" s="44">
        <v>12.799999999999999</v>
      </c>
      <c r="L67" s="44">
        <f t="shared" ref="L67:L74" si="8">J67/K67*100</f>
        <v>130.46875</v>
      </c>
      <c r="M67" s="53">
        <v>1.1000000000000001</v>
      </c>
      <c r="N67" s="53">
        <v>0.6</v>
      </c>
      <c r="O67" s="53">
        <v>0.6</v>
      </c>
      <c r="P67" s="53">
        <v>0.7</v>
      </c>
      <c r="Q67" s="53">
        <v>0.4</v>
      </c>
      <c r="R67" s="54">
        <v>0.3</v>
      </c>
      <c r="S67" s="46">
        <f t="shared" si="5"/>
        <v>3.6999999999999997</v>
      </c>
      <c r="T67" s="47">
        <v>2.8000000000000003</v>
      </c>
      <c r="U67" s="48">
        <f t="shared" si="4"/>
        <v>132.14285714285711</v>
      </c>
      <c r="V67" s="49">
        <f t="shared" ref="V67:V74" si="9">SUM(D67:I67,M67:R67)</f>
        <v>20.400000000000002</v>
      </c>
      <c r="W67" s="50">
        <f t="shared" si="6"/>
        <v>15.6</v>
      </c>
      <c r="X67" s="51">
        <f t="shared" ref="X67:X74" si="10">V67/W67*100</f>
        <v>130.7692307692308</v>
      </c>
    </row>
    <row r="68" spans="2:24" ht="19.5" thickBot="1" x14ac:dyDescent="0.45">
      <c r="B68" s="74"/>
      <c r="C68" s="75" t="s">
        <v>28</v>
      </c>
      <c r="D68" s="76">
        <v>0.6</v>
      </c>
      <c r="E68" s="77">
        <v>2</v>
      </c>
      <c r="F68" s="77">
        <v>1.3</v>
      </c>
      <c r="G68" s="77">
        <v>3.6</v>
      </c>
      <c r="H68" s="77">
        <v>6.7</v>
      </c>
      <c r="I68" s="77">
        <v>2.5</v>
      </c>
      <c r="J68" s="60">
        <f t="shared" si="7"/>
        <v>16.7</v>
      </c>
      <c r="K68" s="60">
        <v>12.799999999999999</v>
      </c>
      <c r="L68" s="60">
        <f t="shared" si="8"/>
        <v>130.46875</v>
      </c>
      <c r="M68" s="77">
        <v>1.1000000000000001</v>
      </c>
      <c r="N68" s="77">
        <v>0.6</v>
      </c>
      <c r="O68" s="77">
        <v>0.6</v>
      </c>
      <c r="P68" s="77">
        <v>0.7</v>
      </c>
      <c r="Q68" s="77">
        <v>0.4</v>
      </c>
      <c r="R68" s="78">
        <v>0.3</v>
      </c>
      <c r="S68" s="79">
        <f t="shared" si="5"/>
        <v>3.6999999999999997</v>
      </c>
      <c r="T68" s="80">
        <v>2.8000000000000003</v>
      </c>
      <c r="U68" s="81">
        <f t="shared" ref="U68:U74" si="11">S68/T68*100</f>
        <v>132.14285714285711</v>
      </c>
      <c r="V68" s="82">
        <f t="shared" si="9"/>
        <v>20.400000000000002</v>
      </c>
      <c r="W68" s="83">
        <f t="shared" si="6"/>
        <v>15.6</v>
      </c>
      <c r="X68" s="84">
        <f t="shared" si="10"/>
        <v>130.7692307692308</v>
      </c>
    </row>
    <row r="69" spans="2:24" x14ac:dyDescent="0.4">
      <c r="B69" s="109" t="s">
        <v>39</v>
      </c>
      <c r="C69" s="15" t="s">
        <v>23</v>
      </c>
      <c r="D69" s="110">
        <f>D3+D9+D15+D21+D27+D33+D39+D45+D51+D57+D63</f>
        <v>1226.7</v>
      </c>
      <c r="E69" s="110">
        <f t="shared" ref="E69:I73" si="12">E3+E9+E15+E21+E27+E33+E39+E45+E51+E57+E63</f>
        <v>1772.6</v>
      </c>
      <c r="F69" s="110">
        <f t="shared" si="12"/>
        <v>1663.8</v>
      </c>
      <c r="G69" s="110">
        <f t="shared" si="12"/>
        <v>1800.9</v>
      </c>
      <c r="H69" s="110">
        <f t="shared" si="12"/>
        <v>2181</v>
      </c>
      <c r="I69" s="110">
        <f t="shared" si="12"/>
        <v>1625.8</v>
      </c>
      <c r="J69" s="19">
        <f t="shared" si="7"/>
        <v>10270.799999999999</v>
      </c>
      <c r="K69" s="85">
        <v>9386.6810000000005</v>
      </c>
      <c r="L69" s="19">
        <f t="shared" si="8"/>
        <v>109.41886700954255</v>
      </c>
      <c r="M69" s="111">
        <f>M3+M9+M15+M21+M27+M33+M39+M45+M51+M57+M63</f>
        <v>1656.1000000000001</v>
      </c>
      <c r="N69" s="111">
        <f t="shared" ref="N69:R69" si="13">N3+N9+N15+N21+N27+N33+N39+N45+N51+N57+N63</f>
        <v>1190.7</v>
      </c>
      <c r="O69" s="111">
        <f t="shared" si="13"/>
        <v>1004.9999999999999</v>
      </c>
      <c r="P69" s="111">
        <f t="shared" si="13"/>
        <v>973.09999999999991</v>
      </c>
      <c r="Q69" s="111">
        <f t="shared" si="13"/>
        <v>633.1</v>
      </c>
      <c r="R69" s="112">
        <f t="shared" si="13"/>
        <v>450.90000000000003</v>
      </c>
      <c r="S69" s="21">
        <f t="shared" ref="S69:S74" si="14">SUM(M69:R69)</f>
        <v>5908.9</v>
      </c>
      <c r="T69" s="86">
        <v>6572.4</v>
      </c>
      <c r="U69" s="23">
        <f t="shared" si="11"/>
        <v>89.904753210394986</v>
      </c>
      <c r="V69" s="87">
        <f>SUM(D69:I69,M69:R69)</f>
        <v>16179.7</v>
      </c>
      <c r="W69" s="87">
        <f t="shared" si="6"/>
        <v>15959.081</v>
      </c>
      <c r="X69" s="26">
        <f t="shared" si="10"/>
        <v>101.38240416224468</v>
      </c>
    </row>
    <row r="70" spans="2:24" x14ac:dyDescent="0.4">
      <c r="B70" s="113"/>
      <c r="C70" s="68" t="s">
        <v>24</v>
      </c>
      <c r="D70" s="114">
        <f t="shared" ref="D70:I74" si="15">D4+D10+D16+D22+D28+D34+D40+D46+D52+D58+D64</f>
        <v>383.40000000000003</v>
      </c>
      <c r="E70" s="114">
        <f t="shared" si="12"/>
        <v>581.9</v>
      </c>
      <c r="F70" s="114">
        <f t="shared" si="12"/>
        <v>583.49999999999989</v>
      </c>
      <c r="G70" s="114">
        <f t="shared" si="12"/>
        <v>682.60000000000014</v>
      </c>
      <c r="H70" s="114">
        <f t="shared" si="12"/>
        <v>818.60000000000014</v>
      </c>
      <c r="I70" s="114">
        <f t="shared" si="12"/>
        <v>560.4</v>
      </c>
      <c r="J70" s="43">
        <f t="shared" si="7"/>
        <v>3610.4</v>
      </c>
      <c r="K70" s="88">
        <v>3357.0550000000003</v>
      </c>
      <c r="L70" s="32">
        <f t="shared" si="8"/>
        <v>107.54664430579778</v>
      </c>
      <c r="M70" s="115">
        <f t="shared" ref="M70:R74" si="16">M4+M10+M16+M22+M28+M34+M40+M46+M52+M58+M64</f>
        <v>566.69999999999993</v>
      </c>
      <c r="N70" s="115">
        <f t="shared" si="16"/>
        <v>421.09999999999997</v>
      </c>
      <c r="O70" s="115">
        <f t="shared" si="16"/>
        <v>387.1</v>
      </c>
      <c r="P70" s="115">
        <f t="shared" si="16"/>
        <v>366.79999999999995</v>
      </c>
      <c r="Q70" s="115">
        <f t="shared" si="16"/>
        <v>186.99999999999997</v>
      </c>
      <c r="R70" s="116">
        <f t="shared" si="16"/>
        <v>87.8</v>
      </c>
      <c r="S70" s="34">
        <f t="shared" si="14"/>
        <v>2016.5</v>
      </c>
      <c r="T70" s="89">
        <v>2409.2529999999997</v>
      </c>
      <c r="U70" s="36">
        <f>S70/T70*100</f>
        <v>83.698142121230106</v>
      </c>
      <c r="V70" s="90">
        <f t="shared" si="9"/>
        <v>5626.9000000000015</v>
      </c>
      <c r="W70" s="90">
        <f t="shared" ref="W70:W74" si="17">K70+T70</f>
        <v>5766.308</v>
      </c>
      <c r="X70" s="39">
        <f t="shared" si="10"/>
        <v>97.582369863004232</v>
      </c>
    </row>
    <row r="71" spans="2:24" x14ac:dyDescent="0.4">
      <c r="B71" s="113"/>
      <c r="C71" s="70" t="s">
        <v>25</v>
      </c>
      <c r="D71" s="42">
        <f t="shared" si="15"/>
        <v>843.30000000000007</v>
      </c>
      <c r="E71" s="42">
        <f t="shared" si="12"/>
        <v>1190.6999999999998</v>
      </c>
      <c r="F71" s="42">
        <f t="shared" si="12"/>
        <v>1080.2999999999997</v>
      </c>
      <c r="G71" s="42">
        <f t="shared" si="12"/>
        <v>1118.3</v>
      </c>
      <c r="H71" s="42">
        <f t="shared" si="12"/>
        <v>1362.4</v>
      </c>
      <c r="I71" s="42">
        <f t="shared" si="12"/>
        <v>1065.4000000000001</v>
      </c>
      <c r="J71" s="43">
        <f t="shared" ref="J71:J72" si="18">SUM(D71:I71)</f>
        <v>6660.4</v>
      </c>
      <c r="K71" s="91">
        <v>6029.6260000000002</v>
      </c>
      <c r="L71" s="44">
        <f t="shared" si="8"/>
        <v>110.46124585504971</v>
      </c>
      <c r="M71" s="41">
        <f t="shared" si="16"/>
        <v>1089.4000000000001</v>
      </c>
      <c r="N71" s="41">
        <f t="shared" si="16"/>
        <v>769.60000000000014</v>
      </c>
      <c r="O71" s="41">
        <f t="shared" si="16"/>
        <v>617.89999999999986</v>
      </c>
      <c r="P71" s="41">
        <f t="shared" si="16"/>
        <v>606.29999999999995</v>
      </c>
      <c r="Q71" s="41">
        <f t="shared" si="16"/>
        <v>446.09999999999997</v>
      </c>
      <c r="R71" s="45">
        <f>R5+R11+R17+R23+R29+R35+R41+R47+R53+R59+R65</f>
        <v>363.1</v>
      </c>
      <c r="S71" s="46">
        <f t="shared" si="14"/>
        <v>3892.3999999999996</v>
      </c>
      <c r="T71" s="92">
        <v>4163.1469999999999</v>
      </c>
      <c r="U71" s="48">
        <f t="shared" si="11"/>
        <v>93.496578429731159</v>
      </c>
      <c r="V71" s="93">
        <f t="shared" si="9"/>
        <v>10552.8</v>
      </c>
      <c r="W71" s="93">
        <f t="shared" si="17"/>
        <v>10192.773000000001</v>
      </c>
      <c r="X71" s="51">
        <f t="shared" si="10"/>
        <v>103.53217912338475</v>
      </c>
    </row>
    <row r="72" spans="2:24" x14ac:dyDescent="0.4">
      <c r="B72" s="113"/>
      <c r="C72" s="70" t="s">
        <v>26</v>
      </c>
      <c r="D72" s="42">
        <f t="shared" si="15"/>
        <v>1045.2</v>
      </c>
      <c r="E72" s="42">
        <f t="shared" si="12"/>
        <v>1533.9</v>
      </c>
      <c r="F72" s="42">
        <f t="shared" si="12"/>
        <v>1436.1999999999996</v>
      </c>
      <c r="G72" s="42">
        <f t="shared" si="12"/>
        <v>1526.6000000000001</v>
      </c>
      <c r="H72" s="42">
        <f t="shared" si="12"/>
        <v>1859.3</v>
      </c>
      <c r="I72" s="42">
        <f t="shared" si="12"/>
        <v>1384.7</v>
      </c>
      <c r="J72" s="43">
        <f t="shared" si="18"/>
        <v>8785.9000000000015</v>
      </c>
      <c r="K72" s="91">
        <v>7850.5149999999994</v>
      </c>
      <c r="L72" s="44">
        <f t="shared" si="8"/>
        <v>111.91495080259068</v>
      </c>
      <c r="M72" s="41">
        <f t="shared" si="16"/>
        <v>1407.6999999999998</v>
      </c>
      <c r="N72" s="41">
        <f t="shared" si="16"/>
        <v>968.60000000000014</v>
      </c>
      <c r="O72" s="41">
        <f t="shared" si="16"/>
        <v>777.20000000000016</v>
      </c>
      <c r="P72" s="41">
        <f t="shared" si="16"/>
        <v>717.8</v>
      </c>
      <c r="Q72" s="41">
        <f t="shared" si="16"/>
        <v>494.29999999999995</v>
      </c>
      <c r="R72" s="45">
        <f t="shared" si="16"/>
        <v>366.4</v>
      </c>
      <c r="S72" s="46">
        <f t="shared" si="14"/>
        <v>4732</v>
      </c>
      <c r="T72" s="92">
        <v>5132.4119999999994</v>
      </c>
      <c r="U72" s="48">
        <f t="shared" si="11"/>
        <v>92.198365992441765</v>
      </c>
      <c r="V72" s="93">
        <f>SUM(D72:I72,M72:R72)</f>
        <v>13517.900000000001</v>
      </c>
      <c r="W72" s="93">
        <f t="shared" si="17"/>
        <v>12982.927</v>
      </c>
      <c r="X72" s="51">
        <f t="shared" si="10"/>
        <v>104.12058852368193</v>
      </c>
    </row>
    <row r="73" spans="2:24" x14ac:dyDescent="0.4">
      <c r="B73" s="113"/>
      <c r="C73" s="70" t="s">
        <v>27</v>
      </c>
      <c r="D73" s="42">
        <f t="shared" si="15"/>
        <v>181.49999999999994</v>
      </c>
      <c r="E73" s="42">
        <f>E7+E13+E19+E25+E31+E37+E43+E49+E55+E61+E67</f>
        <v>238.70000000000002</v>
      </c>
      <c r="F73" s="42">
        <f t="shared" si="12"/>
        <v>227.60000000000002</v>
      </c>
      <c r="G73" s="42">
        <f t="shared" si="12"/>
        <v>274.3</v>
      </c>
      <c r="H73" s="42">
        <f t="shared" si="12"/>
        <v>321.69999999999993</v>
      </c>
      <c r="I73" s="42">
        <f>I7+I13+I19+I25+I31+I37+I43+I49+I55+I61+I67</f>
        <v>241.1</v>
      </c>
      <c r="J73" s="43">
        <f>SUM(D73:I73)</f>
        <v>1484.8999999999996</v>
      </c>
      <c r="K73" s="91">
        <v>1536.1660000000002</v>
      </c>
      <c r="L73" s="44">
        <f t="shared" si="8"/>
        <v>96.662730460119505</v>
      </c>
      <c r="M73" s="41">
        <f>M7+M13+M19+M25+M31+M37+M43+M49+M55+M61+M67</f>
        <v>248.39999999999995</v>
      </c>
      <c r="N73" s="41">
        <f t="shared" si="16"/>
        <v>222.1</v>
      </c>
      <c r="O73" s="41">
        <f t="shared" si="16"/>
        <v>227.79999999999998</v>
      </c>
      <c r="P73" s="41">
        <f t="shared" si="16"/>
        <v>255.29999999999998</v>
      </c>
      <c r="Q73" s="41">
        <f t="shared" si="16"/>
        <v>138.80000000000001</v>
      </c>
      <c r="R73" s="45">
        <f t="shared" si="16"/>
        <v>84.5</v>
      </c>
      <c r="S73" s="46">
        <f t="shared" si="14"/>
        <v>1176.8999999999999</v>
      </c>
      <c r="T73" s="92">
        <v>1439.9879999999998</v>
      </c>
      <c r="U73" s="48">
        <f t="shared" si="11"/>
        <v>81.729847748731245</v>
      </c>
      <c r="V73" s="93">
        <f t="shared" si="9"/>
        <v>2661.7999999999997</v>
      </c>
      <c r="W73" s="93">
        <f>K73+T73</f>
        <v>2976.154</v>
      </c>
      <c r="X73" s="51">
        <f t="shared" si="10"/>
        <v>89.437576146933253</v>
      </c>
    </row>
    <row r="74" spans="2:24" ht="19.5" thickBot="1" x14ac:dyDescent="0.45">
      <c r="B74" s="117"/>
      <c r="C74" s="72" t="s">
        <v>28</v>
      </c>
      <c r="D74" s="118">
        <f t="shared" si="15"/>
        <v>198</v>
      </c>
      <c r="E74" s="118">
        <f t="shared" si="15"/>
        <v>259.5</v>
      </c>
      <c r="F74" s="118">
        <f t="shared" si="15"/>
        <v>246.8</v>
      </c>
      <c r="G74" s="118">
        <f t="shared" si="15"/>
        <v>298.3</v>
      </c>
      <c r="H74" s="118">
        <f t="shared" si="15"/>
        <v>348.59999999999997</v>
      </c>
      <c r="I74" s="118">
        <f t="shared" si="15"/>
        <v>261.59999999999997</v>
      </c>
      <c r="J74" s="59">
        <f>SUM(D74:I74)</f>
        <v>1612.7999999999997</v>
      </c>
      <c r="K74" s="94">
        <v>1635.961</v>
      </c>
      <c r="L74" s="59">
        <f t="shared" si="8"/>
        <v>98.584257204175387</v>
      </c>
      <c r="M74" s="119">
        <f t="shared" si="16"/>
        <v>267.39999999999998</v>
      </c>
      <c r="N74" s="119">
        <f t="shared" si="16"/>
        <v>240.5</v>
      </c>
      <c r="O74" s="119">
        <f t="shared" si="16"/>
        <v>247.6</v>
      </c>
      <c r="P74" s="119">
        <f t="shared" si="16"/>
        <v>273.49999999999994</v>
      </c>
      <c r="Q74" s="119">
        <f t="shared" si="16"/>
        <v>151.6</v>
      </c>
      <c r="R74" s="120">
        <f t="shared" si="16"/>
        <v>94.600000000000009</v>
      </c>
      <c r="S74" s="62">
        <f t="shared" si="14"/>
        <v>1275.1999999999998</v>
      </c>
      <c r="T74" s="95">
        <v>1539.56</v>
      </c>
      <c r="U74" s="64">
        <f t="shared" si="11"/>
        <v>82.828860193821612</v>
      </c>
      <c r="V74" s="96">
        <f t="shared" si="9"/>
        <v>2887.9999999999995</v>
      </c>
      <c r="W74" s="96">
        <f>K74+T74</f>
        <v>3175.5209999999997</v>
      </c>
      <c r="X74" s="67">
        <f t="shared" si="10"/>
        <v>90.945706232142683</v>
      </c>
    </row>
    <row r="75" spans="2:24" x14ac:dyDescent="0.4">
      <c r="B75" s="121" t="s">
        <v>40</v>
      </c>
      <c r="C75" s="122" t="s">
        <v>23</v>
      </c>
      <c r="D75" s="123">
        <v>1078.4070000000002</v>
      </c>
      <c r="E75" s="124">
        <v>1511.1849999999999</v>
      </c>
      <c r="F75" s="124">
        <v>1562.5889999999999</v>
      </c>
      <c r="G75" s="124">
        <v>1820.7</v>
      </c>
      <c r="H75" s="124">
        <v>2154.7999999999997</v>
      </c>
      <c r="I75" s="125">
        <v>1259</v>
      </c>
      <c r="J75" s="126">
        <v>9386.6810000000005</v>
      </c>
      <c r="M75" s="123">
        <v>1437.7999999999997</v>
      </c>
      <c r="N75" s="124">
        <v>1174.5999999999999</v>
      </c>
      <c r="O75" s="124">
        <v>1008.9000000000001</v>
      </c>
      <c r="P75" s="124">
        <v>1023.6</v>
      </c>
      <c r="Q75" s="124">
        <v>938.29999999999984</v>
      </c>
      <c r="R75" s="125">
        <v>989.19999999999993</v>
      </c>
      <c r="S75" s="126">
        <v>6572.4</v>
      </c>
    </row>
    <row r="76" spans="2:24" ht="19.5" thickBot="1" x14ac:dyDescent="0.45">
      <c r="B76" s="127"/>
      <c r="C76" s="128" t="s">
        <v>41</v>
      </c>
      <c r="D76" s="129">
        <f t="shared" ref="D76:J76" si="19">D69/D75*100</f>
        <v>113.75111622977224</v>
      </c>
      <c r="E76" s="119">
        <f t="shared" si="19"/>
        <v>117.29867620443559</v>
      </c>
      <c r="F76" s="119">
        <f t="shared" si="19"/>
        <v>106.47713506238685</v>
      </c>
      <c r="G76" s="119">
        <f t="shared" si="19"/>
        <v>98.912506178942166</v>
      </c>
      <c r="H76" s="119">
        <f t="shared" si="19"/>
        <v>101.21589010581029</v>
      </c>
      <c r="I76" s="120">
        <f t="shared" si="19"/>
        <v>129.13423351866561</v>
      </c>
      <c r="J76" s="130">
        <f t="shared" si="19"/>
        <v>109.41886700954255</v>
      </c>
      <c r="L76" s="131"/>
      <c r="M76" s="118">
        <f t="shared" ref="M76:S76" si="20">M69/M75*100</f>
        <v>115.18291834747534</v>
      </c>
      <c r="N76" s="119">
        <f t="shared" si="20"/>
        <v>101.37067938021455</v>
      </c>
      <c r="O76" s="119">
        <f t="shared" si="20"/>
        <v>99.613440380612531</v>
      </c>
      <c r="P76" s="119">
        <f t="shared" si="20"/>
        <v>95.06643220007814</v>
      </c>
      <c r="Q76" s="119">
        <f t="shared" si="20"/>
        <v>67.473089630182258</v>
      </c>
      <c r="R76" s="120">
        <f t="shared" si="20"/>
        <v>45.582288718156093</v>
      </c>
      <c r="S76" s="130">
        <f t="shared" si="20"/>
        <v>89.904753210394986</v>
      </c>
      <c r="V76" s="132"/>
    </row>
  </sheetData>
  <mergeCells count="13">
    <mergeCell ref="B75:B76"/>
    <mergeCell ref="B39:B44"/>
    <mergeCell ref="B45:B50"/>
    <mergeCell ref="B51:B56"/>
    <mergeCell ref="B57:B62"/>
    <mergeCell ref="B63:B68"/>
    <mergeCell ref="B69:B74"/>
    <mergeCell ref="B3:B8"/>
    <mergeCell ref="B9:B14"/>
    <mergeCell ref="B15:B20"/>
    <mergeCell ref="B21:B26"/>
    <mergeCell ref="B27:B32"/>
    <mergeCell ref="B33:B38"/>
  </mergeCells>
  <phoneticPr fontId="1"/>
  <pageMargins left="0.7" right="0.7" top="0.75" bottom="0.75" header="0.3" footer="0.3"/>
  <pageSetup paperSize="9" orientation="portrait" verticalDpi="0" r:id="rId1"/>
  <headerFooter>
    <oddHeader>&amp;L令和元年（2019年）度胆振管内観光入込客数調査結果（データ）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山下＿知子</cp:lastModifiedBy>
  <dcterms:created xsi:type="dcterms:W3CDTF">2020-08-27T09:47:41Z</dcterms:created>
  <dcterms:modified xsi:type="dcterms:W3CDTF">2020-08-27T09:52:55Z</dcterms:modified>
</cp:coreProperties>
</file>