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30年度\03_プレス・ＨＰ用\HP用加工\H30\"/>
    </mc:Choice>
  </mc:AlternateContent>
  <bookViews>
    <workbookView xWindow="0" yWindow="0" windowWidth="20490" windowHeight="8085"/>
  </bookViews>
  <sheets>
    <sheet name="訪日外国人（①市町村、国・地域別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9" i="1" l="1"/>
  <c r="Y10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Y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Z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Z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Z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Z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Z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Z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Z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Z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Z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Z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Z65" i="1"/>
  <c r="V65" i="1"/>
  <c r="U65" i="1"/>
  <c r="T65" i="1"/>
  <c r="S65" i="1"/>
  <c r="R65" i="1"/>
  <c r="Q65" i="1"/>
  <c r="P65" i="1"/>
  <c r="O65" i="1"/>
  <c r="N65" i="1"/>
  <c r="K65" i="1"/>
  <c r="J65" i="1"/>
  <c r="I65" i="1"/>
  <c r="H65" i="1"/>
  <c r="G65" i="1"/>
  <c r="F65" i="1"/>
  <c r="E65" i="1"/>
  <c r="D65" i="1"/>
  <c r="Z64" i="1"/>
  <c r="V64" i="1"/>
  <c r="U64" i="1"/>
  <c r="T64" i="1"/>
  <c r="S64" i="1"/>
  <c r="R64" i="1"/>
  <c r="Q64" i="1"/>
  <c r="P64" i="1"/>
  <c r="O64" i="1"/>
  <c r="N64" i="1"/>
  <c r="K64" i="1"/>
  <c r="J64" i="1"/>
  <c r="I64" i="1"/>
  <c r="H64" i="1"/>
  <c r="G64" i="1"/>
  <c r="F64" i="1"/>
  <c r="E64" i="1"/>
  <c r="D64" i="1"/>
  <c r="Z63" i="1"/>
  <c r="W63" i="1"/>
  <c r="Y63" i="1" s="1"/>
  <c r="Z62" i="1"/>
  <c r="W62" i="1"/>
  <c r="Y62" i="1" s="1"/>
  <c r="AA62" i="1" s="1"/>
  <c r="Z61" i="1"/>
  <c r="W61" i="1"/>
  <c r="Y61" i="1" s="1"/>
  <c r="Z60" i="1"/>
  <c r="Y60" i="1"/>
  <c r="AA60" i="1" s="1"/>
  <c r="Z59" i="1"/>
  <c r="W59" i="1"/>
  <c r="Y59" i="1" s="1"/>
  <c r="Z58" i="1"/>
  <c r="W58" i="1"/>
  <c r="Y58" i="1" s="1"/>
  <c r="AA58" i="1" s="1"/>
  <c r="Z57" i="1"/>
  <c r="W57" i="1"/>
  <c r="Y57" i="1" s="1"/>
  <c r="Z56" i="1"/>
  <c r="W56" i="1"/>
  <c r="Y56" i="1" s="1"/>
  <c r="Z55" i="1"/>
  <c r="W55" i="1"/>
  <c r="Y55" i="1" s="1"/>
  <c r="Z54" i="1"/>
  <c r="W54" i="1"/>
  <c r="Y54" i="1" s="1"/>
  <c r="Z53" i="1"/>
  <c r="W53" i="1"/>
  <c r="Y53" i="1" s="1"/>
  <c r="Z52" i="1"/>
  <c r="W52" i="1"/>
  <c r="Y52" i="1" s="1"/>
  <c r="W51" i="1"/>
  <c r="Y51" i="1" s="1"/>
  <c r="AA51" i="1" s="1"/>
  <c r="W50" i="1"/>
  <c r="Y50" i="1" s="1"/>
  <c r="AA50" i="1" s="1"/>
  <c r="W49" i="1"/>
  <c r="Y49" i="1" s="1"/>
  <c r="AA49" i="1" s="1"/>
  <c r="W48" i="1"/>
  <c r="Y48" i="1" s="1"/>
  <c r="AA48" i="1" s="1"/>
  <c r="Y42" i="1"/>
  <c r="AA42" i="1" s="1"/>
  <c r="V27" i="1"/>
  <c r="V111" i="1" s="1"/>
  <c r="U27" i="1"/>
  <c r="T27" i="1"/>
  <c r="S27" i="1"/>
  <c r="R27" i="1"/>
  <c r="Q27" i="1"/>
  <c r="Q45" i="1" s="1"/>
  <c r="P27" i="1"/>
  <c r="O27" i="1"/>
  <c r="N27" i="1"/>
  <c r="M27" i="1"/>
  <c r="L27" i="1"/>
  <c r="L111" i="1" s="1"/>
  <c r="K27" i="1"/>
  <c r="J27" i="1"/>
  <c r="J111" i="1" s="1"/>
  <c r="I27" i="1"/>
  <c r="H27" i="1"/>
  <c r="G27" i="1"/>
  <c r="F27" i="1"/>
  <c r="E27" i="1"/>
  <c r="D27" i="1"/>
  <c r="D111" i="1" s="1"/>
  <c r="V26" i="1"/>
  <c r="V44" i="1" s="1"/>
  <c r="U26" i="1"/>
  <c r="U110" i="1" s="1"/>
  <c r="T26" i="1"/>
  <c r="S26" i="1"/>
  <c r="R26" i="1"/>
  <c r="Q26" i="1"/>
  <c r="P26" i="1"/>
  <c r="O26" i="1"/>
  <c r="N26" i="1"/>
  <c r="M26" i="1"/>
  <c r="M110" i="1" s="1"/>
  <c r="L26" i="1"/>
  <c r="K26" i="1"/>
  <c r="K110" i="1" s="1"/>
  <c r="J26" i="1"/>
  <c r="I26" i="1"/>
  <c r="H26" i="1"/>
  <c r="G26" i="1"/>
  <c r="G110" i="1" s="1"/>
  <c r="F26" i="1"/>
  <c r="E26" i="1"/>
  <c r="D26" i="1"/>
  <c r="Y25" i="1"/>
  <c r="V25" i="1"/>
  <c r="U25" i="1"/>
  <c r="U109" i="1" s="1"/>
  <c r="T25" i="1"/>
  <c r="S25" i="1"/>
  <c r="S109" i="1" s="1"/>
  <c r="R25" i="1"/>
  <c r="Q25" i="1"/>
  <c r="Q109" i="1" s="1"/>
  <c r="P25" i="1"/>
  <c r="O25" i="1"/>
  <c r="O109" i="1" s="1"/>
  <c r="N25" i="1"/>
  <c r="M25" i="1"/>
  <c r="M109" i="1" s="1"/>
  <c r="L25" i="1"/>
  <c r="K25" i="1"/>
  <c r="K109" i="1" s="1"/>
  <c r="J25" i="1"/>
  <c r="I25" i="1"/>
  <c r="I109" i="1" s="1"/>
  <c r="H25" i="1"/>
  <c r="G25" i="1"/>
  <c r="G109" i="1" s="1"/>
  <c r="F25" i="1"/>
  <c r="E25" i="1"/>
  <c r="E109" i="1" s="1"/>
  <c r="D25" i="1"/>
  <c r="Y24" i="1"/>
  <c r="V24" i="1"/>
  <c r="V108" i="1" s="1"/>
  <c r="U24" i="1"/>
  <c r="U108" i="1" s="1"/>
  <c r="T24" i="1"/>
  <c r="S24" i="1"/>
  <c r="R24" i="1"/>
  <c r="R108" i="1" s="1"/>
  <c r="Q24" i="1"/>
  <c r="Q108" i="1" s="1"/>
  <c r="P24" i="1"/>
  <c r="O24" i="1"/>
  <c r="N24" i="1"/>
  <c r="N108" i="1" s="1"/>
  <c r="M24" i="1"/>
  <c r="M108" i="1" s="1"/>
  <c r="L24" i="1"/>
  <c r="K24" i="1"/>
  <c r="J24" i="1"/>
  <c r="J108" i="1" s="1"/>
  <c r="I24" i="1"/>
  <c r="I108" i="1" s="1"/>
  <c r="H24" i="1"/>
  <c r="G24" i="1"/>
  <c r="F24" i="1"/>
  <c r="F108" i="1" s="1"/>
  <c r="E24" i="1"/>
  <c r="E108" i="1" s="1"/>
  <c r="D24" i="1"/>
  <c r="V23" i="1"/>
  <c r="V107" i="1" s="1"/>
  <c r="U23" i="1"/>
  <c r="U107" i="1" s="1"/>
  <c r="T23" i="1"/>
  <c r="T107" i="1" s="1"/>
  <c r="S23" i="1"/>
  <c r="R23" i="1"/>
  <c r="R107" i="1" s="1"/>
  <c r="Q23" i="1"/>
  <c r="Q107" i="1" s="1"/>
  <c r="P23" i="1"/>
  <c r="P107" i="1" s="1"/>
  <c r="O23" i="1"/>
  <c r="N23" i="1"/>
  <c r="N107" i="1" s="1"/>
  <c r="M23" i="1"/>
  <c r="M107" i="1" s="1"/>
  <c r="L23" i="1"/>
  <c r="L107" i="1" s="1"/>
  <c r="K23" i="1"/>
  <c r="J23" i="1"/>
  <c r="J107" i="1" s="1"/>
  <c r="I23" i="1"/>
  <c r="I107" i="1" s="1"/>
  <c r="H23" i="1"/>
  <c r="H107" i="1" s="1"/>
  <c r="G23" i="1"/>
  <c r="F23" i="1"/>
  <c r="F107" i="1" s="1"/>
  <c r="E23" i="1"/>
  <c r="E107" i="1" s="1"/>
  <c r="D23" i="1"/>
  <c r="D107" i="1" s="1"/>
  <c r="V22" i="1"/>
  <c r="U22" i="1"/>
  <c r="U106" i="1" s="1"/>
  <c r="T22" i="1"/>
  <c r="T106" i="1" s="1"/>
  <c r="S22" i="1"/>
  <c r="S106" i="1" s="1"/>
  <c r="R22" i="1"/>
  <c r="Q22" i="1"/>
  <c r="Q106" i="1" s="1"/>
  <c r="P22" i="1"/>
  <c r="P106" i="1" s="1"/>
  <c r="O22" i="1"/>
  <c r="O106" i="1" s="1"/>
  <c r="N22" i="1"/>
  <c r="M22" i="1"/>
  <c r="M106" i="1" s="1"/>
  <c r="L22" i="1"/>
  <c r="L106" i="1" s="1"/>
  <c r="K22" i="1"/>
  <c r="K106" i="1" s="1"/>
  <c r="J22" i="1"/>
  <c r="I22" i="1"/>
  <c r="I106" i="1" s="1"/>
  <c r="H22" i="1"/>
  <c r="H106" i="1" s="1"/>
  <c r="G22" i="1"/>
  <c r="G106" i="1" s="1"/>
  <c r="F22" i="1"/>
  <c r="E22" i="1"/>
  <c r="E106" i="1" s="1"/>
  <c r="D22" i="1"/>
  <c r="D106" i="1" s="1"/>
  <c r="V21" i="1"/>
  <c r="U21" i="1"/>
  <c r="T21" i="1"/>
  <c r="T105" i="1" s="1"/>
  <c r="S21" i="1"/>
  <c r="R21" i="1"/>
  <c r="Q21" i="1"/>
  <c r="P21" i="1"/>
  <c r="O21" i="1"/>
  <c r="N21" i="1"/>
  <c r="N105" i="1" s="1"/>
  <c r="M21" i="1"/>
  <c r="L21" i="1"/>
  <c r="L105" i="1" s="1"/>
  <c r="K21" i="1"/>
  <c r="J21" i="1"/>
  <c r="I21" i="1"/>
  <c r="H21" i="1"/>
  <c r="G21" i="1"/>
  <c r="G105" i="1" s="1"/>
  <c r="F21" i="1"/>
  <c r="E21" i="1"/>
  <c r="D21" i="1"/>
  <c r="V20" i="1"/>
  <c r="U20" i="1"/>
  <c r="T20" i="1"/>
  <c r="S20" i="1"/>
  <c r="R20" i="1"/>
  <c r="Q20" i="1"/>
  <c r="Q104" i="1" s="1"/>
  <c r="P20" i="1"/>
  <c r="P42" i="1" s="1"/>
  <c r="O20" i="1"/>
  <c r="N20" i="1"/>
  <c r="M20" i="1"/>
  <c r="M104" i="1" s="1"/>
  <c r="L20" i="1"/>
  <c r="K20" i="1"/>
  <c r="J20" i="1"/>
  <c r="J104" i="1" s="1"/>
  <c r="I20" i="1"/>
  <c r="H20" i="1"/>
  <c r="G20" i="1"/>
  <c r="F20" i="1"/>
  <c r="E20" i="1"/>
  <c r="E104" i="1" s="1"/>
  <c r="D20" i="1"/>
  <c r="V19" i="1"/>
  <c r="U19" i="1"/>
  <c r="U103" i="1" s="1"/>
  <c r="T19" i="1"/>
  <c r="S19" i="1"/>
  <c r="R19" i="1"/>
  <c r="Q19" i="1"/>
  <c r="P19" i="1"/>
  <c r="P103" i="1" s="1"/>
  <c r="O19" i="1"/>
  <c r="N19" i="1"/>
  <c r="M19" i="1"/>
  <c r="M103" i="1" s="1"/>
  <c r="L19" i="1"/>
  <c r="L103" i="1" s="1"/>
  <c r="K19" i="1"/>
  <c r="J19" i="1"/>
  <c r="I19" i="1"/>
  <c r="I103" i="1" s="1"/>
  <c r="H19" i="1"/>
  <c r="G19" i="1"/>
  <c r="F19" i="1"/>
  <c r="E19" i="1"/>
  <c r="D19" i="1"/>
  <c r="V18" i="1"/>
  <c r="U18" i="1"/>
  <c r="T18" i="1"/>
  <c r="T102" i="1" s="1"/>
  <c r="S18" i="1"/>
  <c r="R18" i="1"/>
  <c r="Q18" i="1"/>
  <c r="P18" i="1"/>
  <c r="O18" i="1"/>
  <c r="O102" i="1" s="1"/>
  <c r="N18" i="1"/>
  <c r="N40" i="1" s="1"/>
  <c r="M18" i="1"/>
  <c r="M102" i="1" s="1"/>
  <c r="L18" i="1"/>
  <c r="L102" i="1" s="1"/>
  <c r="K18" i="1"/>
  <c r="J18" i="1"/>
  <c r="I18" i="1"/>
  <c r="H18" i="1"/>
  <c r="G18" i="1"/>
  <c r="G102" i="1" s="1"/>
  <c r="F18" i="1"/>
  <c r="E18" i="1"/>
  <c r="D18" i="1"/>
  <c r="V17" i="1"/>
  <c r="U17" i="1"/>
  <c r="T17" i="1"/>
  <c r="S17" i="1"/>
  <c r="S101" i="1" s="1"/>
  <c r="R17" i="1"/>
  <c r="Q17" i="1"/>
  <c r="P17" i="1"/>
  <c r="O17" i="1"/>
  <c r="N17" i="1"/>
  <c r="M17" i="1"/>
  <c r="L17" i="1"/>
  <c r="L101" i="1" s="1"/>
  <c r="K17" i="1"/>
  <c r="K101" i="1" s="1"/>
  <c r="J17" i="1"/>
  <c r="I17" i="1"/>
  <c r="H17" i="1"/>
  <c r="G17" i="1"/>
  <c r="F17" i="1"/>
  <c r="F101" i="1" s="1"/>
  <c r="E17" i="1"/>
  <c r="D17" i="1"/>
  <c r="V16" i="1"/>
  <c r="U16" i="1"/>
  <c r="T16" i="1"/>
  <c r="S16" i="1"/>
  <c r="R16" i="1"/>
  <c r="Q16" i="1"/>
  <c r="Q100" i="1" s="1"/>
  <c r="P16" i="1"/>
  <c r="O16" i="1"/>
  <c r="N16" i="1"/>
  <c r="M16" i="1"/>
  <c r="M100" i="1" s="1"/>
  <c r="L16" i="1"/>
  <c r="K16" i="1"/>
  <c r="J16" i="1"/>
  <c r="J100" i="1" s="1"/>
  <c r="I16" i="1"/>
  <c r="H16" i="1"/>
  <c r="G16" i="1"/>
  <c r="F16" i="1"/>
  <c r="E16" i="1"/>
  <c r="E100" i="1" s="1"/>
  <c r="D16" i="1"/>
  <c r="V15" i="1"/>
  <c r="V99" i="1" s="1"/>
  <c r="U15" i="1"/>
  <c r="T15" i="1"/>
  <c r="S15" i="1"/>
  <c r="S99" i="1" s="1"/>
  <c r="R15" i="1"/>
  <c r="R99" i="1" s="1"/>
  <c r="Q15" i="1"/>
  <c r="P15" i="1"/>
  <c r="O15" i="1"/>
  <c r="O99" i="1" s="1"/>
  <c r="N15" i="1"/>
  <c r="N99" i="1" s="1"/>
  <c r="M15" i="1"/>
  <c r="L15" i="1"/>
  <c r="K15" i="1"/>
  <c r="K99" i="1" s="1"/>
  <c r="J15" i="1"/>
  <c r="J99" i="1" s="1"/>
  <c r="I15" i="1"/>
  <c r="H15" i="1"/>
  <c r="G15" i="1"/>
  <c r="G99" i="1" s="1"/>
  <c r="F15" i="1"/>
  <c r="F99" i="1" s="1"/>
  <c r="E15" i="1"/>
  <c r="D15" i="1"/>
  <c r="V14" i="1"/>
  <c r="V98" i="1" s="1"/>
  <c r="U14" i="1"/>
  <c r="T14" i="1"/>
  <c r="S14" i="1"/>
  <c r="S98" i="1" s="1"/>
  <c r="R14" i="1"/>
  <c r="R98" i="1" s="1"/>
  <c r="Q14" i="1"/>
  <c r="P14" i="1"/>
  <c r="O14" i="1"/>
  <c r="O98" i="1" s="1"/>
  <c r="N14" i="1"/>
  <c r="N98" i="1" s="1"/>
  <c r="M14" i="1"/>
  <c r="L14" i="1"/>
  <c r="K14" i="1"/>
  <c r="K98" i="1" s="1"/>
  <c r="J14" i="1"/>
  <c r="J98" i="1" s="1"/>
  <c r="I14" i="1"/>
  <c r="H14" i="1"/>
  <c r="G14" i="1"/>
  <c r="G98" i="1" s="1"/>
  <c r="F14" i="1"/>
  <c r="F98" i="1" s="1"/>
  <c r="E14" i="1"/>
  <c r="D14" i="1"/>
  <c r="V13" i="1"/>
  <c r="U13" i="1"/>
  <c r="T13" i="1"/>
  <c r="S13" i="1"/>
  <c r="R13" i="1"/>
  <c r="Q13" i="1"/>
  <c r="Q37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V12" i="1"/>
  <c r="U12" i="1"/>
  <c r="T12" i="1"/>
  <c r="S12" i="1"/>
  <c r="R12" i="1"/>
  <c r="Q12" i="1"/>
  <c r="Q36" i="1" s="1"/>
  <c r="P12" i="1"/>
  <c r="O12" i="1"/>
  <c r="O96" i="1" s="1"/>
  <c r="N12" i="1"/>
  <c r="M12" i="1"/>
  <c r="M96" i="1" s="1"/>
  <c r="L12" i="1"/>
  <c r="K12" i="1"/>
  <c r="J12" i="1"/>
  <c r="I12" i="1"/>
  <c r="H12" i="1"/>
  <c r="G12" i="1"/>
  <c r="G96" i="1" s="1"/>
  <c r="F12" i="1"/>
  <c r="E12" i="1"/>
  <c r="D12" i="1"/>
  <c r="V11" i="1"/>
  <c r="U11" i="1"/>
  <c r="T11" i="1"/>
  <c r="S11" i="1"/>
  <c r="S95" i="1" s="1"/>
  <c r="R11" i="1"/>
  <c r="Q11" i="1"/>
  <c r="Q35" i="1" s="1"/>
  <c r="P11" i="1"/>
  <c r="O11" i="1"/>
  <c r="N11" i="1"/>
  <c r="M11" i="1"/>
  <c r="L11" i="1"/>
  <c r="K11" i="1"/>
  <c r="K95" i="1" s="1"/>
  <c r="J11" i="1"/>
  <c r="I11" i="1"/>
  <c r="H11" i="1"/>
  <c r="G11" i="1"/>
  <c r="F11" i="1"/>
  <c r="F95" i="1" s="1"/>
  <c r="E11" i="1"/>
  <c r="D11" i="1"/>
  <c r="V10" i="1"/>
  <c r="U10" i="1"/>
  <c r="T10" i="1"/>
  <c r="S10" i="1"/>
  <c r="R10" i="1"/>
  <c r="Q10" i="1"/>
  <c r="Q94" i="1" s="1"/>
  <c r="P10" i="1"/>
  <c r="P34" i="1" s="1"/>
  <c r="O10" i="1"/>
  <c r="N10" i="1"/>
  <c r="M10" i="1"/>
  <c r="M94" i="1" s="1"/>
  <c r="L10" i="1"/>
  <c r="K10" i="1"/>
  <c r="J10" i="1"/>
  <c r="J34" i="1" s="1"/>
  <c r="I10" i="1"/>
  <c r="H10" i="1"/>
  <c r="G10" i="1"/>
  <c r="F10" i="1"/>
  <c r="E10" i="1"/>
  <c r="E94" i="1" s="1"/>
  <c r="D10" i="1"/>
  <c r="V9" i="1"/>
  <c r="U9" i="1"/>
  <c r="U93" i="1" s="1"/>
  <c r="T9" i="1"/>
  <c r="S9" i="1"/>
  <c r="R9" i="1"/>
  <c r="Q9" i="1"/>
  <c r="P9" i="1"/>
  <c r="O9" i="1"/>
  <c r="N9" i="1"/>
  <c r="M9" i="1"/>
  <c r="M93" i="1" s="1"/>
  <c r="L9" i="1"/>
  <c r="K9" i="1"/>
  <c r="J9" i="1"/>
  <c r="J93" i="1" s="1"/>
  <c r="I9" i="1"/>
  <c r="I93" i="1" s="1"/>
  <c r="H9" i="1"/>
  <c r="G9" i="1"/>
  <c r="F9" i="1"/>
  <c r="F93" i="1" s="1"/>
  <c r="E9" i="1"/>
  <c r="E93" i="1" s="1"/>
  <c r="D9" i="1"/>
  <c r="V8" i="1"/>
  <c r="U8" i="1"/>
  <c r="T8" i="1"/>
  <c r="S8" i="1"/>
  <c r="R8" i="1"/>
  <c r="Q8" i="1"/>
  <c r="P8" i="1"/>
  <c r="O8" i="1"/>
  <c r="N8" i="1"/>
  <c r="M8" i="1"/>
  <c r="M92" i="1" s="1"/>
  <c r="L8" i="1"/>
  <c r="K8" i="1"/>
  <c r="J8" i="1"/>
  <c r="J92" i="1" s="1"/>
  <c r="I8" i="1"/>
  <c r="I92" i="1" s="1"/>
  <c r="H8" i="1"/>
  <c r="G8" i="1"/>
  <c r="F8" i="1"/>
  <c r="F92" i="1" s="1"/>
  <c r="E8" i="1"/>
  <c r="E92" i="1" s="1"/>
  <c r="D8" i="1"/>
  <c r="V7" i="1"/>
  <c r="U7" i="1"/>
  <c r="T7" i="1"/>
  <c r="S7" i="1"/>
  <c r="R7" i="1"/>
  <c r="Q7" i="1"/>
  <c r="P7" i="1"/>
  <c r="O7" i="1"/>
  <c r="O31" i="1" s="1"/>
  <c r="N7" i="1"/>
  <c r="M7" i="1"/>
  <c r="L7" i="1"/>
  <c r="K7" i="1"/>
  <c r="J7" i="1"/>
  <c r="J91" i="1" s="1"/>
  <c r="I7" i="1"/>
  <c r="H7" i="1"/>
  <c r="G7" i="1"/>
  <c r="F7" i="1"/>
  <c r="F91" i="1" s="1"/>
  <c r="E7" i="1"/>
  <c r="E31" i="1" s="1"/>
  <c r="D7" i="1"/>
  <c r="V6" i="1"/>
  <c r="U6" i="1"/>
  <c r="T6" i="1"/>
  <c r="S6" i="1"/>
  <c r="S30" i="1" s="1"/>
  <c r="R6" i="1"/>
  <c r="Q6" i="1"/>
  <c r="P6" i="1"/>
  <c r="O6" i="1"/>
  <c r="N6" i="1"/>
  <c r="M6" i="1"/>
  <c r="M90" i="1" s="1"/>
  <c r="L6" i="1"/>
  <c r="K6" i="1"/>
  <c r="J6" i="1"/>
  <c r="J90" i="1" s="1"/>
  <c r="I6" i="1"/>
  <c r="I90" i="1" s="1"/>
  <c r="H6" i="1"/>
  <c r="G6" i="1"/>
  <c r="F6" i="1"/>
  <c r="F90" i="1" s="1"/>
  <c r="E6" i="1"/>
  <c r="E90" i="1" s="1"/>
  <c r="D6" i="1"/>
  <c r="E33" i="1" l="1"/>
  <c r="AA52" i="1"/>
  <c r="AA57" i="1"/>
  <c r="AA61" i="1"/>
  <c r="AA63" i="1"/>
  <c r="L93" i="1"/>
  <c r="P93" i="1"/>
  <c r="L97" i="1"/>
  <c r="P97" i="1"/>
  <c r="AA53" i="1"/>
  <c r="AA55" i="1"/>
  <c r="AA54" i="1"/>
  <c r="L92" i="1"/>
  <c r="P92" i="1"/>
  <c r="T92" i="1"/>
  <c r="L96" i="1"/>
  <c r="T96" i="1"/>
  <c r="L100" i="1"/>
  <c r="L104" i="1"/>
  <c r="M105" i="1"/>
  <c r="F106" i="1"/>
  <c r="J106" i="1"/>
  <c r="N106" i="1"/>
  <c r="R106" i="1"/>
  <c r="V106" i="1"/>
  <c r="G107" i="1"/>
  <c r="K107" i="1"/>
  <c r="O107" i="1"/>
  <c r="S107" i="1"/>
  <c r="O36" i="1"/>
  <c r="AA56" i="1"/>
  <c r="Q95" i="1"/>
  <c r="W74" i="1"/>
  <c r="Y74" i="1" s="1"/>
  <c r="AA74" i="1" s="1"/>
  <c r="W79" i="1"/>
  <c r="Y79" i="1" s="1"/>
  <c r="W81" i="1"/>
  <c r="Y81" i="1" s="1"/>
  <c r="W83" i="1"/>
  <c r="Y83" i="1" s="1"/>
  <c r="P91" i="1"/>
  <c r="T91" i="1"/>
  <c r="L95" i="1"/>
  <c r="D99" i="1"/>
  <c r="H99" i="1"/>
  <c r="L99" i="1"/>
  <c r="P99" i="1"/>
  <c r="T99" i="1"/>
  <c r="T40" i="1"/>
  <c r="D45" i="1"/>
  <c r="L91" i="1"/>
  <c r="L113" i="1" s="1"/>
  <c r="L90" i="1"/>
  <c r="P90" i="1"/>
  <c r="T90" i="1"/>
  <c r="L94" i="1"/>
  <c r="D98" i="1"/>
  <c r="H98" i="1"/>
  <c r="L98" i="1"/>
  <c r="P98" i="1"/>
  <c r="T98" i="1"/>
  <c r="Z77" i="1"/>
  <c r="AA59" i="1"/>
  <c r="E99" i="1"/>
  <c r="I99" i="1"/>
  <c r="M99" i="1"/>
  <c r="Q99" i="1"/>
  <c r="U99" i="1"/>
  <c r="N28" i="1"/>
  <c r="I28" i="1"/>
  <c r="T31" i="1"/>
  <c r="P33" i="1"/>
  <c r="P37" i="1"/>
  <c r="U41" i="1"/>
  <c r="H89" i="1"/>
  <c r="L89" i="1"/>
  <c r="P89" i="1"/>
  <c r="T89" i="1"/>
  <c r="W68" i="1"/>
  <c r="Y68" i="1" s="1"/>
  <c r="AA68" i="1" s="1"/>
  <c r="W69" i="1"/>
  <c r="Y69" i="1" s="1"/>
  <c r="AA69" i="1" s="1"/>
  <c r="W86" i="1"/>
  <c r="Y86" i="1" s="1"/>
  <c r="M95" i="1"/>
  <c r="U28" i="1"/>
  <c r="N29" i="1"/>
  <c r="O92" i="1"/>
  <c r="S92" i="1"/>
  <c r="E98" i="1"/>
  <c r="I98" i="1"/>
  <c r="M98" i="1"/>
  <c r="M112" i="1" s="1"/>
  <c r="Q98" i="1"/>
  <c r="U98" i="1"/>
  <c r="F30" i="1"/>
  <c r="F32" i="1"/>
  <c r="Q38" i="1"/>
  <c r="W71" i="1"/>
  <c r="Y71" i="1" s="1"/>
  <c r="AA71" i="1" s="1"/>
  <c r="O89" i="1"/>
  <c r="W75" i="1"/>
  <c r="Y75" i="1" s="1"/>
  <c r="AA75" i="1" s="1"/>
  <c r="W76" i="1"/>
  <c r="Y76" i="1" s="1"/>
  <c r="W78" i="1"/>
  <c r="Y78" i="1" s="1"/>
  <c r="W80" i="1"/>
  <c r="Y80" i="1" s="1"/>
  <c r="W82" i="1"/>
  <c r="Y82" i="1" s="1"/>
  <c r="W85" i="1"/>
  <c r="S91" i="1"/>
  <c r="J94" i="1"/>
  <c r="I97" i="1"/>
  <c r="M97" i="1"/>
  <c r="U97" i="1"/>
  <c r="D108" i="1"/>
  <c r="H108" i="1"/>
  <c r="L108" i="1"/>
  <c r="P108" i="1"/>
  <c r="T108" i="1"/>
  <c r="D109" i="1"/>
  <c r="H109" i="1"/>
  <c r="L109" i="1"/>
  <c r="P109" i="1"/>
  <c r="T109" i="1"/>
  <c r="H110" i="1"/>
  <c r="L110" i="1"/>
  <c r="P110" i="1"/>
  <c r="M111" i="1"/>
  <c r="Q111" i="1"/>
  <c r="U111" i="1"/>
  <c r="S32" i="1"/>
  <c r="K35" i="1"/>
  <c r="S39" i="1"/>
  <c r="H44" i="1"/>
  <c r="J88" i="1"/>
  <c r="N88" i="1"/>
  <c r="R88" i="1"/>
  <c r="V88" i="1"/>
  <c r="W70" i="1"/>
  <c r="Y70" i="1" s="1"/>
  <c r="AA70" i="1" s="1"/>
  <c r="W72" i="1"/>
  <c r="Y72" i="1" s="1"/>
  <c r="AA72" i="1" s="1"/>
  <c r="W84" i="1"/>
  <c r="S88" i="1"/>
  <c r="W87" i="1"/>
  <c r="Y87" i="1" s="1"/>
  <c r="O91" i="1"/>
  <c r="R91" i="1"/>
  <c r="R31" i="1"/>
  <c r="R29" i="1"/>
  <c r="H92" i="1"/>
  <c r="H32" i="1"/>
  <c r="R93" i="1"/>
  <c r="R33" i="1"/>
  <c r="N35" i="1"/>
  <c r="N95" i="1"/>
  <c r="D36" i="1"/>
  <c r="D96" i="1"/>
  <c r="P96" i="1"/>
  <c r="P36" i="1"/>
  <c r="J97" i="1"/>
  <c r="J37" i="1"/>
  <c r="R97" i="1"/>
  <c r="R37" i="1"/>
  <c r="F100" i="1"/>
  <c r="F38" i="1"/>
  <c r="R100" i="1"/>
  <c r="R38" i="1"/>
  <c r="H39" i="1"/>
  <c r="H101" i="1"/>
  <c r="T101" i="1"/>
  <c r="T39" i="1"/>
  <c r="H103" i="1"/>
  <c r="H41" i="1"/>
  <c r="D43" i="1"/>
  <c r="D105" i="1"/>
  <c r="P105" i="1"/>
  <c r="P43" i="1"/>
  <c r="W25" i="1"/>
  <c r="N110" i="1"/>
  <c r="N44" i="1"/>
  <c r="T28" i="1"/>
  <c r="T29" i="1"/>
  <c r="J31" i="1"/>
  <c r="P32" i="1"/>
  <c r="G91" i="1"/>
  <c r="G31" i="1"/>
  <c r="Q92" i="1"/>
  <c r="Q32" i="1"/>
  <c r="K93" i="1"/>
  <c r="K33" i="1"/>
  <c r="W11" i="1"/>
  <c r="I96" i="1"/>
  <c r="I36" i="1"/>
  <c r="G37" i="1"/>
  <c r="G97" i="1"/>
  <c r="U37" i="1"/>
  <c r="E42" i="1"/>
  <c r="G43" i="1"/>
  <c r="J45" i="1"/>
  <c r="F88" i="1"/>
  <c r="W66" i="1"/>
  <c r="Y66" i="1" s="1"/>
  <c r="AA66" i="1" s="1"/>
  <c r="F89" i="1"/>
  <c r="J89" i="1"/>
  <c r="Q96" i="1"/>
  <c r="N102" i="1"/>
  <c r="D30" i="1"/>
  <c r="D90" i="1"/>
  <c r="V91" i="1"/>
  <c r="V31" i="1"/>
  <c r="V29" i="1"/>
  <c r="V93" i="1"/>
  <c r="V33" i="1"/>
  <c r="H34" i="1"/>
  <c r="H94" i="1"/>
  <c r="T94" i="1"/>
  <c r="T34" i="1"/>
  <c r="R35" i="1"/>
  <c r="R95" i="1"/>
  <c r="F97" i="1"/>
  <c r="F37" i="1"/>
  <c r="V100" i="1"/>
  <c r="V38" i="1"/>
  <c r="F102" i="1"/>
  <c r="F40" i="1"/>
  <c r="R40" i="1"/>
  <c r="R102" i="1"/>
  <c r="D103" i="1"/>
  <c r="D41" i="1"/>
  <c r="T103" i="1"/>
  <c r="T41" i="1"/>
  <c r="R104" i="1"/>
  <c r="R42" i="1"/>
  <c r="H105" i="1"/>
  <c r="H43" i="1"/>
  <c r="J110" i="1"/>
  <c r="J44" i="1"/>
  <c r="R110" i="1"/>
  <c r="R44" i="1"/>
  <c r="P30" i="1"/>
  <c r="Q90" i="1"/>
  <c r="Q30" i="1"/>
  <c r="K91" i="1"/>
  <c r="K31" i="1"/>
  <c r="W7" i="1"/>
  <c r="G93" i="1"/>
  <c r="G33" i="1"/>
  <c r="S93" i="1"/>
  <c r="S33" i="1"/>
  <c r="G95" i="1"/>
  <c r="G35" i="1"/>
  <c r="K97" i="1"/>
  <c r="K37" i="1"/>
  <c r="E28" i="1"/>
  <c r="P28" i="1"/>
  <c r="O29" i="1"/>
  <c r="S35" i="1"/>
  <c r="N90" i="1"/>
  <c r="N30" i="1"/>
  <c r="R90" i="1"/>
  <c r="R30" i="1"/>
  <c r="V90" i="1"/>
  <c r="V30" i="1"/>
  <c r="D91" i="1"/>
  <c r="D31" i="1"/>
  <c r="H91" i="1"/>
  <c r="H31" i="1"/>
  <c r="N92" i="1"/>
  <c r="N32" i="1"/>
  <c r="R92" i="1"/>
  <c r="R32" i="1"/>
  <c r="V92" i="1"/>
  <c r="V32" i="1"/>
  <c r="D93" i="1"/>
  <c r="D33" i="1"/>
  <c r="H93" i="1"/>
  <c r="H33" i="1"/>
  <c r="T93" i="1"/>
  <c r="T33" i="1"/>
  <c r="F94" i="1"/>
  <c r="F34" i="1"/>
  <c r="N34" i="1"/>
  <c r="N94" i="1"/>
  <c r="R34" i="1"/>
  <c r="R94" i="1"/>
  <c r="V34" i="1"/>
  <c r="V94" i="1"/>
  <c r="D95" i="1"/>
  <c r="D35" i="1"/>
  <c r="H95" i="1"/>
  <c r="H35" i="1"/>
  <c r="P95" i="1"/>
  <c r="P35" i="1"/>
  <c r="T95" i="1"/>
  <c r="T35" i="1"/>
  <c r="F36" i="1"/>
  <c r="F96" i="1"/>
  <c r="J96" i="1"/>
  <c r="J36" i="1"/>
  <c r="N36" i="1"/>
  <c r="N96" i="1"/>
  <c r="R36" i="1"/>
  <c r="R96" i="1"/>
  <c r="V36" i="1"/>
  <c r="V96" i="1"/>
  <c r="D37" i="1"/>
  <c r="D97" i="1"/>
  <c r="H37" i="1"/>
  <c r="H97" i="1"/>
  <c r="T97" i="1"/>
  <c r="T37" i="1"/>
  <c r="D38" i="1"/>
  <c r="D100" i="1"/>
  <c r="H38" i="1"/>
  <c r="H100" i="1"/>
  <c r="P100" i="1"/>
  <c r="P38" i="1"/>
  <c r="T100" i="1"/>
  <c r="T38" i="1"/>
  <c r="J101" i="1"/>
  <c r="J39" i="1"/>
  <c r="N101" i="1"/>
  <c r="N39" i="1"/>
  <c r="R101" i="1"/>
  <c r="R39" i="1"/>
  <c r="V101" i="1"/>
  <c r="V39" i="1"/>
  <c r="D102" i="1"/>
  <c r="D40" i="1"/>
  <c r="H102" i="1"/>
  <c r="H40" i="1"/>
  <c r="P102" i="1"/>
  <c r="P40" i="1"/>
  <c r="F103" i="1"/>
  <c r="F41" i="1"/>
  <c r="J103" i="1"/>
  <c r="J41" i="1"/>
  <c r="N41" i="1"/>
  <c r="N103" i="1"/>
  <c r="R103" i="1"/>
  <c r="R41" i="1"/>
  <c r="V103" i="1"/>
  <c r="V41" i="1"/>
  <c r="D42" i="1"/>
  <c r="D104" i="1"/>
  <c r="H42" i="1"/>
  <c r="H104" i="1"/>
  <c r="T104" i="1"/>
  <c r="T42" i="1"/>
  <c r="F105" i="1"/>
  <c r="F43" i="1"/>
  <c r="J105" i="1"/>
  <c r="J43" i="1"/>
  <c r="R105" i="1"/>
  <c r="R43" i="1"/>
  <c r="V105" i="1"/>
  <c r="V43" i="1"/>
  <c r="W23" i="1"/>
  <c r="Y23" i="1" s="1"/>
  <c r="D110" i="1"/>
  <c r="W26" i="1"/>
  <c r="D44" i="1"/>
  <c r="T110" i="1"/>
  <c r="T44" i="1"/>
  <c r="G111" i="1"/>
  <c r="G45" i="1"/>
  <c r="K111" i="1"/>
  <c r="K45" i="1"/>
  <c r="O111" i="1"/>
  <c r="O45" i="1"/>
  <c r="S111" i="1"/>
  <c r="S45" i="1"/>
  <c r="W27" i="1"/>
  <c r="F28" i="1"/>
  <c r="L28" i="1"/>
  <c r="Q28" i="1"/>
  <c r="V28" i="1"/>
  <c r="F29" i="1"/>
  <c r="K29" i="1"/>
  <c r="P29" i="1"/>
  <c r="J30" i="1"/>
  <c r="T30" i="1"/>
  <c r="F31" i="1"/>
  <c r="P31" i="1"/>
  <c r="J32" i="1"/>
  <c r="T32" i="1"/>
  <c r="F33" i="1"/>
  <c r="U33" i="1"/>
  <c r="E38" i="1"/>
  <c r="F39" i="1"/>
  <c r="G40" i="1"/>
  <c r="I41" i="1"/>
  <c r="J42" i="1"/>
  <c r="N43" i="1"/>
  <c r="P44" i="1"/>
  <c r="G88" i="1"/>
  <c r="K88" i="1"/>
  <c r="O88" i="1"/>
  <c r="Q97" i="1"/>
  <c r="P104" i="1"/>
  <c r="H90" i="1"/>
  <c r="H30" i="1"/>
  <c r="N91" i="1"/>
  <c r="N31" i="1"/>
  <c r="D92" i="1"/>
  <c r="D32" i="1"/>
  <c r="N93" i="1"/>
  <c r="N33" i="1"/>
  <c r="D94" i="1"/>
  <c r="D34" i="1"/>
  <c r="J95" i="1"/>
  <c r="J35" i="1"/>
  <c r="V35" i="1"/>
  <c r="V95" i="1"/>
  <c r="H36" i="1"/>
  <c r="H96" i="1"/>
  <c r="N97" i="1"/>
  <c r="N37" i="1"/>
  <c r="V97" i="1"/>
  <c r="V37" i="1"/>
  <c r="W15" i="1"/>
  <c r="Y15" i="1" s="1"/>
  <c r="N100" i="1"/>
  <c r="N38" i="1"/>
  <c r="D101" i="1"/>
  <c r="D39" i="1"/>
  <c r="P101" i="1"/>
  <c r="P39" i="1"/>
  <c r="J102" i="1"/>
  <c r="J40" i="1"/>
  <c r="V102" i="1"/>
  <c r="V40" i="1"/>
  <c r="F104" i="1"/>
  <c r="F42" i="1"/>
  <c r="N104" i="1"/>
  <c r="N42" i="1"/>
  <c r="V104" i="1"/>
  <c r="V42" i="1"/>
  <c r="F110" i="1"/>
  <c r="F44" i="1"/>
  <c r="D28" i="1"/>
  <c r="H29" i="1"/>
  <c r="J33" i="1"/>
  <c r="U90" i="1"/>
  <c r="U30" i="1"/>
  <c r="U32" i="1"/>
  <c r="U92" i="1"/>
  <c r="O93" i="1"/>
  <c r="O33" i="1"/>
  <c r="W9" i="1"/>
  <c r="I94" i="1"/>
  <c r="I34" i="1"/>
  <c r="U94" i="1"/>
  <c r="U34" i="1"/>
  <c r="O95" i="1"/>
  <c r="O35" i="1"/>
  <c r="E96" i="1"/>
  <c r="E36" i="1"/>
  <c r="U96" i="1"/>
  <c r="U36" i="1"/>
  <c r="O97" i="1"/>
  <c r="O37" i="1"/>
  <c r="S97" i="1"/>
  <c r="S37" i="1"/>
  <c r="W13" i="1"/>
  <c r="G100" i="1"/>
  <c r="G38" i="1"/>
  <c r="K100" i="1"/>
  <c r="K38" i="1"/>
  <c r="O100" i="1"/>
  <c r="O38" i="1"/>
  <c r="S100" i="1"/>
  <c r="S38" i="1"/>
  <c r="W16" i="1"/>
  <c r="E101" i="1"/>
  <c r="E39" i="1"/>
  <c r="I101" i="1"/>
  <c r="I39" i="1"/>
  <c r="M101" i="1"/>
  <c r="Q101" i="1"/>
  <c r="Q39" i="1"/>
  <c r="U101" i="1"/>
  <c r="U39" i="1"/>
  <c r="K102" i="1"/>
  <c r="K40" i="1"/>
  <c r="S102" i="1"/>
  <c r="S40" i="1"/>
  <c r="W18" i="1"/>
  <c r="E103" i="1"/>
  <c r="E41" i="1"/>
  <c r="Q103" i="1"/>
  <c r="Q41" i="1"/>
  <c r="G104" i="1"/>
  <c r="G42" i="1"/>
  <c r="K104" i="1"/>
  <c r="K42" i="1"/>
  <c r="O104" i="1"/>
  <c r="O42" i="1"/>
  <c r="S104" i="1"/>
  <c r="S42" i="1"/>
  <c r="W20" i="1"/>
  <c r="E105" i="1"/>
  <c r="E43" i="1"/>
  <c r="I105" i="1"/>
  <c r="I43" i="1"/>
  <c r="Q105" i="1"/>
  <c r="Q43" i="1"/>
  <c r="U105" i="1"/>
  <c r="U43" i="1"/>
  <c r="W22" i="1"/>
  <c r="Y22" i="1" s="1"/>
  <c r="F111" i="1"/>
  <c r="F45" i="1"/>
  <c r="N111" i="1"/>
  <c r="N45" i="1"/>
  <c r="R111" i="1"/>
  <c r="R45" i="1"/>
  <c r="J28" i="1"/>
  <c r="D29" i="1"/>
  <c r="J29" i="1"/>
  <c r="I30" i="1"/>
  <c r="I32" i="1"/>
  <c r="Q34" i="1"/>
  <c r="T36" i="1"/>
  <c r="G90" i="1"/>
  <c r="G30" i="1"/>
  <c r="G28" i="1"/>
  <c r="K90" i="1"/>
  <c r="K30" i="1"/>
  <c r="K28" i="1"/>
  <c r="O28" i="1"/>
  <c r="S90" i="1"/>
  <c r="S28" i="1"/>
  <c r="W6" i="1"/>
  <c r="E91" i="1"/>
  <c r="E29" i="1"/>
  <c r="I91" i="1"/>
  <c r="I29" i="1"/>
  <c r="M91" i="1"/>
  <c r="M29" i="1"/>
  <c r="Q91" i="1"/>
  <c r="Q31" i="1"/>
  <c r="Q29" i="1"/>
  <c r="U31" i="1"/>
  <c r="U29" i="1"/>
  <c r="U91" i="1"/>
  <c r="G92" i="1"/>
  <c r="G32" i="1"/>
  <c r="K92" i="1"/>
  <c r="K32" i="1"/>
  <c r="W8" i="1"/>
  <c r="Q93" i="1"/>
  <c r="Q33" i="1"/>
  <c r="G94" i="1"/>
  <c r="G34" i="1"/>
  <c r="K94" i="1"/>
  <c r="K34" i="1"/>
  <c r="O94" i="1"/>
  <c r="O34" i="1"/>
  <c r="S94" i="1"/>
  <c r="S34" i="1"/>
  <c r="W10" i="1"/>
  <c r="E95" i="1"/>
  <c r="E35" i="1"/>
  <c r="I95" i="1"/>
  <c r="I35" i="1"/>
  <c r="U95" i="1"/>
  <c r="U35" i="1"/>
  <c r="K96" i="1"/>
  <c r="K36" i="1"/>
  <c r="S96" i="1"/>
  <c r="S36" i="1"/>
  <c r="W12" i="1"/>
  <c r="E97" i="1"/>
  <c r="E37" i="1"/>
  <c r="W14" i="1"/>
  <c r="Y14" i="1" s="1"/>
  <c r="I100" i="1"/>
  <c r="I38" i="1"/>
  <c r="U100" i="1"/>
  <c r="U38" i="1"/>
  <c r="G101" i="1"/>
  <c r="G39" i="1"/>
  <c r="O101" i="1"/>
  <c r="O39" i="1"/>
  <c r="W17" i="1"/>
  <c r="E102" i="1"/>
  <c r="E40" i="1"/>
  <c r="I102" i="1"/>
  <c r="I40" i="1"/>
  <c r="Q102" i="1"/>
  <c r="Q40" i="1"/>
  <c r="U102" i="1"/>
  <c r="U40" i="1"/>
  <c r="G103" i="1"/>
  <c r="G41" i="1"/>
  <c r="K103" i="1"/>
  <c r="K41" i="1"/>
  <c r="O103" i="1"/>
  <c r="O41" i="1"/>
  <c r="S103" i="1"/>
  <c r="S41" i="1"/>
  <c r="W19" i="1"/>
  <c r="I104" i="1"/>
  <c r="I42" i="1"/>
  <c r="U104" i="1"/>
  <c r="U42" i="1"/>
  <c r="K105" i="1"/>
  <c r="K43" i="1"/>
  <c r="O43" i="1"/>
  <c r="O105" i="1"/>
  <c r="S43" i="1"/>
  <c r="S105" i="1"/>
  <c r="W21" i="1"/>
  <c r="G108" i="1"/>
  <c r="K108" i="1"/>
  <c r="O108" i="1"/>
  <c r="S108" i="1"/>
  <c r="W24" i="1"/>
  <c r="F109" i="1"/>
  <c r="J109" i="1"/>
  <c r="N109" i="1"/>
  <c r="R109" i="1"/>
  <c r="V109" i="1"/>
  <c r="E110" i="1"/>
  <c r="E44" i="1"/>
  <c r="I110" i="1"/>
  <c r="I44" i="1"/>
  <c r="Q110" i="1"/>
  <c r="Q44" i="1"/>
  <c r="H111" i="1"/>
  <c r="H45" i="1"/>
  <c r="P111" i="1"/>
  <c r="P45" i="1"/>
  <c r="T111" i="1"/>
  <c r="T45" i="1"/>
  <c r="H28" i="1"/>
  <c r="M28" i="1"/>
  <c r="R28" i="1"/>
  <c r="G29" i="1"/>
  <c r="L29" i="1"/>
  <c r="S29" i="1"/>
  <c r="E30" i="1"/>
  <c r="O30" i="1"/>
  <c r="I31" i="1"/>
  <c r="S31" i="1"/>
  <c r="E32" i="1"/>
  <c r="O32" i="1"/>
  <c r="I33" i="1"/>
  <c r="E34" i="1"/>
  <c r="F35" i="1"/>
  <c r="G36" i="1"/>
  <c r="I37" i="1"/>
  <c r="J38" i="1"/>
  <c r="K39" i="1"/>
  <c r="O40" i="1"/>
  <c r="P41" i="1"/>
  <c r="Q42" i="1"/>
  <c r="T43" i="1"/>
  <c r="U44" i="1"/>
  <c r="V45" i="1"/>
  <c r="D89" i="1"/>
  <c r="W67" i="1"/>
  <c r="Y67" i="1" s="1"/>
  <c r="AA67" i="1" s="1"/>
  <c r="O90" i="1"/>
  <c r="P94" i="1"/>
  <c r="V110" i="1"/>
  <c r="E89" i="1"/>
  <c r="I89" i="1"/>
  <c r="M89" i="1"/>
  <c r="Q89" i="1"/>
  <c r="U89" i="1"/>
  <c r="O110" i="1"/>
  <c r="O44" i="1"/>
  <c r="S110" i="1"/>
  <c r="S44" i="1"/>
  <c r="E111" i="1"/>
  <c r="E45" i="1"/>
  <c r="I45" i="1"/>
  <c r="I111" i="1"/>
  <c r="K44" i="1"/>
  <c r="Z76" i="1"/>
  <c r="D88" i="1"/>
  <c r="H88" i="1"/>
  <c r="L88" i="1"/>
  <c r="P88" i="1"/>
  <c r="T88" i="1"/>
  <c r="N89" i="1"/>
  <c r="R89" i="1"/>
  <c r="V89" i="1"/>
  <c r="W73" i="1"/>
  <c r="Y73" i="1" s="1"/>
  <c r="AA73" i="1" s="1"/>
  <c r="G44" i="1"/>
  <c r="U45" i="1"/>
  <c r="W65" i="1"/>
  <c r="Y65" i="1" s="1"/>
  <c r="AA65" i="1" s="1"/>
  <c r="W64" i="1"/>
  <c r="Y64" i="1" s="1"/>
  <c r="AA64" i="1" s="1"/>
  <c r="E88" i="1"/>
  <c r="I88" i="1"/>
  <c r="M88" i="1"/>
  <c r="Q88" i="1"/>
  <c r="U88" i="1"/>
  <c r="G89" i="1"/>
  <c r="K89" i="1"/>
  <c r="S89" i="1"/>
  <c r="W77" i="1"/>
  <c r="Y77" i="1" s="1"/>
  <c r="W98" i="1" l="1"/>
  <c r="Y98" i="1" s="1"/>
  <c r="AA76" i="1"/>
  <c r="T113" i="1"/>
  <c r="W107" i="1"/>
  <c r="Y107" i="1" s="1"/>
  <c r="W106" i="1"/>
  <c r="Y106" i="1" s="1"/>
  <c r="T112" i="1"/>
  <c r="F113" i="1"/>
  <c r="AA77" i="1"/>
  <c r="J112" i="1"/>
  <c r="P113" i="1"/>
  <c r="E47" i="1"/>
  <c r="E112" i="1"/>
  <c r="L112" i="1"/>
  <c r="W99" i="1"/>
  <c r="Y99" i="1" s="1"/>
  <c r="T47" i="1"/>
  <c r="W102" i="1"/>
  <c r="Y102" i="1" s="1"/>
  <c r="F112" i="1"/>
  <c r="W108" i="1"/>
  <c r="J113" i="1"/>
  <c r="W45" i="1"/>
  <c r="Y45" i="1" s="1"/>
  <c r="AA45" i="1" s="1"/>
  <c r="S113" i="1"/>
  <c r="I112" i="1"/>
  <c r="O47" i="1"/>
  <c r="P112" i="1"/>
  <c r="O113" i="1"/>
  <c r="W111" i="1"/>
  <c r="Y111" i="1" s="1"/>
  <c r="W109" i="1"/>
  <c r="S46" i="1"/>
  <c r="Q113" i="1"/>
  <c r="G112" i="1"/>
  <c r="F46" i="1"/>
  <c r="AA17" i="1"/>
  <c r="Y17" i="1"/>
  <c r="I113" i="1"/>
  <c r="W29" i="1"/>
  <c r="W110" i="1"/>
  <c r="Y110" i="1" s="1"/>
  <c r="V46" i="1"/>
  <c r="W88" i="1"/>
  <c r="Y88" i="1" s="1"/>
  <c r="E46" i="1"/>
  <c r="U47" i="1"/>
  <c r="S112" i="1"/>
  <c r="K112" i="1"/>
  <c r="AA16" i="1"/>
  <c r="Y16" i="1"/>
  <c r="U112" i="1"/>
  <c r="W34" i="1"/>
  <c r="Y34" i="1" s="1"/>
  <c r="AA34" i="1" s="1"/>
  <c r="W32" i="1"/>
  <c r="Y32" i="1" s="1"/>
  <c r="AA32" i="1" s="1"/>
  <c r="F47" i="1"/>
  <c r="W97" i="1"/>
  <c r="Y97" i="1" s="1"/>
  <c r="W33" i="1"/>
  <c r="Y33" i="1" s="1"/>
  <c r="AA33" i="1" s="1"/>
  <c r="H113" i="1"/>
  <c r="V112" i="1"/>
  <c r="N112" i="1"/>
  <c r="K47" i="1"/>
  <c r="W41" i="1"/>
  <c r="Y41" i="1" s="1"/>
  <c r="AA41" i="1" s="1"/>
  <c r="V47" i="1"/>
  <c r="W90" i="1"/>
  <c r="Y90" i="1" s="1"/>
  <c r="D112" i="1"/>
  <c r="AA11" i="1"/>
  <c r="Y11" i="1"/>
  <c r="W96" i="1"/>
  <c r="Y96" i="1" s="1"/>
  <c r="O46" i="1"/>
  <c r="AA21" i="1"/>
  <c r="Y21" i="1"/>
  <c r="W95" i="1"/>
  <c r="Y95" i="1" s="1"/>
  <c r="H47" i="1"/>
  <c r="AA7" i="1"/>
  <c r="Y7" i="1"/>
  <c r="W43" i="1"/>
  <c r="Y43" i="1" s="1"/>
  <c r="AA43" i="1" s="1"/>
  <c r="W89" i="1"/>
  <c r="Y89" i="1" s="1"/>
  <c r="S47" i="1"/>
  <c r="AA8" i="1"/>
  <c r="Y8" i="1"/>
  <c r="M113" i="1"/>
  <c r="E113" i="1"/>
  <c r="I46" i="1"/>
  <c r="AA20" i="1"/>
  <c r="Y20" i="1"/>
  <c r="AA9" i="1"/>
  <c r="Y9" i="1"/>
  <c r="W28" i="1"/>
  <c r="W39" i="1"/>
  <c r="Y39" i="1" s="1"/>
  <c r="AA39" i="1" s="1"/>
  <c r="W94" i="1"/>
  <c r="Y94" i="1" s="1"/>
  <c r="W92" i="1"/>
  <c r="Y92" i="1" s="1"/>
  <c r="H46" i="1"/>
  <c r="T46" i="1"/>
  <c r="W44" i="1"/>
  <c r="Y44" i="1" s="1"/>
  <c r="AA44" i="1" s="1"/>
  <c r="W37" i="1"/>
  <c r="Y37" i="1" s="1"/>
  <c r="AA37" i="1" s="1"/>
  <c r="W93" i="1"/>
  <c r="Y93" i="1" s="1"/>
  <c r="D47" i="1"/>
  <c r="W31" i="1"/>
  <c r="Y31" i="1" s="1"/>
  <c r="AA31" i="1" s="1"/>
  <c r="R46" i="1"/>
  <c r="K113" i="1"/>
  <c r="P46" i="1"/>
  <c r="W103" i="1"/>
  <c r="Y103" i="1" s="1"/>
  <c r="V113" i="1"/>
  <c r="D46" i="1"/>
  <c r="W30" i="1"/>
  <c r="Y30" i="1" s="1"/>
  <c r="AA30" i="1" s="1"/>
  <c r="G47" i="1"/>
  <c r="W36" i="1"/>
  <c r="Y36" i="1" s="1"/>
  <c r="AA36" i="1" s="1"/>
  <c r="R47" i="1"/>
  <c r="AA12" i="1"/>
  <c r="Y12" i="1"/>
  <c r="K46" i="1"/>
  <c r="U46" i="1"/>
  <c r="N113" i="1"/>
  <c r="P47" i="1"/>
  <c r="W38" i="1"/>
  <c r="Y38" i="1" s="1"/>
  <c r="AA38" i="1" s="1"/>
  <c r="N46" i="1"/>
  <c r="Q112" i="1"/>
  <c r="O112" i="1"/>
  <c r="I47" i="1"/>
  <c r="AA19" i="1"/>
  <c r="Y19" i="1"/>
  <c r="AA10" i="1"/>
  <c r="Y10" i="1"/>
  <c r="U113" i="1"/>
  <c r="Q47" i="1"/>
  <c r="Y6" i="1"/>
  <c r="AA6" i="1"/>
  <c r="G46" i="1"/>
  <c r="AA18" i="1"/>
  <c r="Y18" i="1"/>
  <c r="AA13" i="1"/>
  <c r="Y13" i="1"/>
  <c r="W101" i="1"/>
  <c r="Y101" i="1" s="1"/>
  <c r="N47" i="1"/>
  <c r="H112" i="1"/>
  <c r="J46" i="1"/>
  <c r="AA27" i="1"/>
  <c r="Y27" i="1"/>
  <c r="Y26" i="1"/>
  <c r="AA26" i="1"/>
  <c r="W104" i="1"/>
  <c r="Y104" i="1" s="1"/>
  <c r="W40" i="1"/>
  <c r="Y40" i="1" s="1"/>
  <c r="AA40" i="1" s="1"/>
  <c r="W100" i="1"/>
  <c r="Y100" i="1" s="1"/>
  <c r="W35" i="1"/>
  <c r="Y35" i="1" s="1"/>
  <c r="AA35" i="1" s="1"/>
  <c r="D113" i="1"/>
  <c r="W91" i="1"/>
  <c r="Y91" i="1" s="1"/>
  <c r="R112" i="1"/>
  <c r="Q46" i="1"/>
  <c r="G113" i="1"/>
  <c r="J47" i="1"/>
  <c r="W105" i="1"/>
  <c r="Y105" i="1" s="1"/>
  <c r="R113" i="1"/>
  <c r="W46" i="1" l="1"/>
  <c r="Y46" i="1" s="1"/>
  <c r="AA46" i="1" s="1"/>
  <c r="Y28" i="1"/>
  <c r="AA28" i="1"/>
  <c r="W112" i="1"/>
  <c r="Y112" i="1" s="1"/>
  <c r="W113" i="1"/>
  <c r="W47" i="1"/>
  <c r="Y47" i="1" s="1"/>
  <c r="AA47" i="1" s="1"/>
  <c r="AA29" i="1"/>
  <c r="Y29" i="1"/>
  <c r="Y113" i="1" l="1"/>
</calcChain>
</file>

<file path=xl/sharedStrings.xml><?xml version="1.0" encoding="utf-8"?>
<sst xmlns="http://schemas.openxmlformats.org/spreadsheetml/2006/main" count="206" uniqueCount="53">
  <si>
    <t>平成30年度胆振管内訪日外国人宿泊者数調査結果</t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5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</si>
  <si>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5"/>
  </si>
  <si>
    <t>（単位：人、％）</t>
    <rPh sb="1" eb="3">
      <t>タンイ</t>
    </rPh>
    <rPh sb="4" eb="5">
      <t>ニン</t>
    </rPh>
    <phoneticPr fontId="5"/>
  </si>
  <si>
    <t>市町</t>
    <rPh sb="0" eb="2">
      <t>シチョウ</t>
    </rPh>
    <phoneticPr fontId="5"/>
  </si>
  <si>
    <t>区分</t>
    <rPh sb="0" eb="2">
      <t>クブン</t>
    </rPh>
    <phoneticPr fontId="5"/>
  </si>
  <si>
    <t>アジア</t>
    <phoneticPr fontId="5"/>
  </si>
  <si>
    <t>ヨーロッパ</t>
    <phoneticPr fontId="5"/>
  </si>
  <si>
    <t>北米</t>
    <rPh sb="0" eb="2">
      <t>ホクベイ</t>
    </rPh>
    <phoneticPr fontId="5"/>
  </si>
  <si>
    <r>
      <rPr>
        <sz val="14"/>
        <rFont val="ＭＳ Ｐゴシック"/>
        <family val="3"/>
        <charset val="128"/>
      </rPr>
      <t>オセアニア</t>
    </r>
    <phoneticPr fontId="5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</si>
  <si>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</si>
  <si>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</si>
  <si>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5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</si>
  <si>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5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</si>
  <si>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</si>
  <si>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</si>
  <si>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5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</si>
  <si>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5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</si>
  <si>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5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</si>
  <si>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5"/>
  </si>
  <si>
    <r>
      <rPr>
        <sz val="14"/>
        <rFont val="ＭＳ Ｐゴシック"/>
        <family val="3"/>
        <charset val="128"/>
      </rPr>
      <t>シンガポール</t>
    </r>
    <phoneticPr fontId="5"/>
  </si>
  <si>
    <r>
      <rPr>
        <sz val="14"/>
        <rFont val="ＭＳ Ｐゴシック"/>
        <family val="3"/>
        <charset val="128"/>
      </rPr>
      <t>マレーシア</t>
    </r>
    <phoneticPr fontId="5"/>
  </si>
  <si>
    <r>
      <rPr>
        <sz val="14"/>
        <rFont val="ＭＳ Ｐゴシック"/>
        <family val="3"/>
        <charset val="128"/>
      </rPr>
      <t>タイ</t>
    </r>
    <phoneticPr fontId="5"/>
  </si>
  <si>
    <r>
      <rPr>
        <sz val="14"/>
        <rFont val="ＭＳ Ｐゴシック"/>
        <family val="3"/>
        <charset val="128"/>
      </rPr>
      <t>インド</t>
    </r>
    <phoneticPr fontId="5"/>
  </si>
  <si>
    <t>インドネシア</t>
    <phoneticPr fontId="5"/>
  </si>
  <si>
    <t>フィリピン</t>
    <phoneticPr fontId="5"/>
  </si>
  <si>
    <t>ベトナム</t>
    <phoneticPr fontId="5"/>
  </si>
  <si>
    <r>
      <rPr>
        <sz val="14"/>
        <rFont val="ＭＳ Ｐゴシック"/>
        <family val="3"/>
        <charset val="128"/>
      </rPr>
      <t>ロシア</t>
    </r>
    <phoneticPr fontId="5"/>
  </si>
  <si>
    <r>
      <rPr>
        <sz val="14"/>
        <rFont val="ＭＳ Ｐゴシック"/>
        <family val="3"/>
        <charset val="128"/>
      </rPr>
      <t>イギリス</t>
    </r>
    <phoneticPr fontId="5"/>
  </si>
  <si>
    <r>
      <rPr>
        <sz val="14"/>
        <rFont val="ＭＳ Ｐゴシック"/>
        <family val="3"/>
        <charset val="128"/>
      </rPr>
      <t>フランス</t>
    </r>
    <phoneticPr fontId="5"/>
  </si>
  <si>
    <r>
      <rPr>
        <sz val="14"/>
        <rFont val="ＭＳ Ｐゴシック"/>
        <family val="3"/>
        <charset val="128"/>
      </rPr>
      <t>ドイツ</t>
    </r>
    <phoneticPr fontId="5"/>
  </si>
  <si>
    <r>
      <rPr>
        <sz val="14"/>
        <rFont val="ＭＳ Ｐゴシック"/>
        <family val="3"/>
        <charset val="128"/>
      </rPr>
      <t>アメリカ</t>
    </r>
    <phoneticPr fontId="5"/>
  </si>
  <si>
    <r>
      <rPr>
        <sz val="14"/>
        <rFont val="ＭＳ Ｐゴシック"/>
        <family val="3"/>
        <charset val="128"/>
      </rPr>
      <t>カナダ</t>
    </r>
    <phoneticPr fontId="5"/>
  </si>
  <si>
    <r>
      <rPr>
        <sz val="14"/>
        <rFont val="ＭＳ Ｐゴシック"/>
        <family val="3"/>
        <charset val="128"/>
      </rPr>
      <t>オーストラリア</t>
    </r>
    <phoneticPr fontId="5"/>
  </si>
  <si>
    <t>上期</t>
    <rPh sb="0" eb="2">
      <t>カミキ</t>
    </rPh>
    <phoneticPr fontId="5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</si>
  <si>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5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</si>
  <si>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5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</si>
  <si>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5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</si>
  <si>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5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</si>
  <si>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</si>
  <si>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</si>
  <si>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5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</si>
  <si>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5"/>
  </si>
  <si>
    <t>豊浦町</t>
    <rPh sb="0" eb="3">
      <t>トヨウラチョウ</t>
    </rPh>
    <phoneticPr fontId="5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</si>
  <si>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</si>
  <si>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5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</si>
  <si>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5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</si>
  <si>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5"/>
  </si>
  <si>
    <t>安平町</t>
    <rPh sb="0" eb="3">
      <t>アビラチョウ</t>
    </rPh>
    <phoneticPr fontId="5"/>
  </si>
  <si>
    <t>厚真町</t>
    <rPh sb="0" eb="3">
      <t>アツマチョウ</t>
    </rPh>
    <phoneticPr fontId="5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</si>
  <si>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5"/>
  </si>
  <si>
    <t>振興局計</t>
    <rPh sb="0" eb="3">
      <t>シンコウキョク</t>
    </rPh>
    <rPh sb="3" eb="4">
      <t>ケイ</t>
    </rPh>
    <phoneticPr fontId="5"/>
  </si>
  <si>
    <t>下期</t>
    <rPh sb="0" eb="2">
      <t>シモキ</t>
    </rPh>
    <phoneticPr fontId="5"/>
  </si>
  <si>
    <t>年度計</t>
    <rPh sb="0" eb="2">
      <t>ネンド</t>
    </rPh>
    <rPh sb="2" eb="3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</si>
</sst>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0.0_ "/>
    <numFmt numFmtId="179" formatCode="#,##0.0_);[Red]\(#,##0.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Arial"/>
      <family val="2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center" vertical="center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9" fillId="2" borderId="18" xfId="2" applyNumberFormat="1" applyFont="1" applyFill="1" applyBorder="1" applyAlignment="1">
      <alignment horizontal="center" vertical="center" shrinkToFit="1"/>
    </xf>
    <xf numFmtId="177" fontId="9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distributed" vertical="center" justifyLastLine="1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29" xfId="2" applyNumberFormat="1" applyFont="1" applyFill="1" applyBorder="1" applyAlignment="1">
      <alignment horizontal="center" vertical="center" shrinkToFit="1"/>
    </xf>
    <xf numFmtId="177" fontId="14" fillId="2" borderId="30" xfId="2" applyNumberFormat="1" applyFont="1" applyFill="1" applyBorder="1" applyAlignment="1">
      <alignment vertical="center" shrinkToFit="1"/>
    </xf>
    <xf numFmtId="177" fontId="14" fillId="2" borderId="31" xfId="2" applyNumberFormat="1" applyFont="1" applyFill="1" applyBorder="1" applyAlignment="1">
      <alignment vertical="center" shrinkToFit="1"/>
    </xf>
    <xf numFmtId="177" fontId="14" fillId="2" borderId="32" xfId="2" applyNumberFormat="1" applyFont="1" applyFill="1" applyBorder="1" applyAlignment="1">
      <alignment vertical="center" shrinkToFit="1"/>
    </xf>
    <xf numFmtId="177" fontId="14" fillId="2" borderId="33" xfId="2" applyNumberFormat="1" applyFont="1" applyFill="1" applyBorder="1" applyAlignment="1">
      <alignment vertical="center" shrinkToFit="1"/>
    </xf>
    <xf numFmtId="177" fontId="14" fillId="2" borderId="34" xfId="2" applyNumberFormat="1" applyFont="1" applyFill="1" applyBorder="1" applyAlignment="1">
      <alignment vertical="center" shrinkToFit="1"/>
    </xf>
    <xf numFmtId="177" fontId="14" fillId="2" borderId="35" xfId="2" applyNumberFormat="1" applyFont="1" applyFill="1" applyBorder="1" applyAlignment="1">
      <alignment vertical="center" shrinkToFit="1"/>
    </xf>
    <xf numFmtId="177" fontId="14" fillId="2" borderId="36" xfId="2" applyNumberFormat="1" applyFont="1" applyFill="1" applyBorder="1" applyAlignment="1">
      <alignment vertical="center" shrinkToFit="1"/>
    </xf>
    <xf numFmtId="177" fontId="15" fillId="2" borderId="29" xfId="2" applyNumberFormat="1" applyFont="1" applyFill="1" applyBorder="1" applyAlignment="1">
      <alignment vertical="center" shrinkToFit="1"/>
    </xf>
    <xf numFmtId="177" fontId="14" fillId="2" borderId="30" xfId="3" applyNumberFormat="1" applyFont="1" applyFill="1" applyBorder="1" applyAlignment="1">
      <alignment vertical="center" shrinkToFit="1"/>
    </xf>
    <xf numFmtId="178" fontId="14" fillId="2" borderId="37" xfId="1" applyNumberFormat="1" applyFont="1" applyFill="1" applyBorder="1" applyAlignment="1">
      <alignment vertical="center" shrinkToFit="1"/>
    </xf>
    <xf numFmtId="179" fontId="14" fillId="3" borderId="38" xfId="2" applyNumberFormat="1" applyFont="1" applyFill="1" applyBorder="1" applyAlignment="1">
      <alignment vertical="center" shrinkToFit="1"/>
    </xf>
    <xf numFmtId="177" fontId="7" fillId="2" borderId="41" xfId="2" applyNumberFormat="1" applyFont="1" applyFill="1" applyBorder="1" applyAlignment="1">
      <alignment horizontal="center" vertical="center" shrinkToFit="1"/>
    </xf>
    <xf numFmtId="177" fontId="14" fillId="2" borderId="42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44" xfId="2" applyNumberFormat="1" applyFont="1" applyFill="1" applyBorder="1" applyAlignment="1">
      <alignment vertical="center" shrinkToFit="1"/>
    </xf>
    <xf numFmtId="177" fontId="14" fillId="2" borderId="45" xfId="2" applyNumberFormat="1" applyFont="1" applyFill="1" applyBorder="1" applyAlignment="1">
      <alignment vertical="center" shrinkToFit="1"/>
    </xf>
    <xf numFmtId="177" fontId="14" fillId="2" borderId="46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1" xfId="2" applyNumberFormat="1" applyFont="1" applyFill="1" applyBorder="1" applyAlignment="1">
      <alignment vertical="center" shrinkToFit="1"/>
    </xf>
    <xf numFmtId="177" fontId="14" fillId="2" borderId="42" xfId="3" applyNumberFormat="1" applyFont="1" applyFill="1" applyBorder="1" applyAlignment="1">
      <alignment vertical="center" shrinkToFit="1"/>
    </xf>
    <xf numFmtId="178" fontId="14" fillId="2" borderId="28" xfId="1" applyNumberFormat="1" applyFont="1" applyFill="1" applyBorder="1" applyAlignment="1">
      <alignment vertical="center" shrinkToFit="1"/>
    </xf>
    <xf numFmtId="179" fontId="14" fillId="3" borderId="49" xfId="2" applyNumberFormat="1" applyFont="1" applyFill="1" applyBorder="1" applyAlignment="1">
      <alignment vertical="center" shrinkToFit="1"/>
    </xf>
    <xf numFmtId="177" fontId="7" fillId="2" borderId="50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57" xfId="2" applyNumberFormat="1" applyFont="1" applyFill="1" applyBorder="1" applyAlignment="1">
      <alignment vertical="center" shrinkToFit="1"/>
    </xf>
    <xf numFmtId="177" fontId="14" fillId="3" borderId="59" xfId="2" applyNumberFormat="1" applyFont="1" applyFill="1" applyBorder="1" applyAlignment="1">
      <alignment vertical="center" shrinkToFit="1"/>
    </xf>
    <xf numFmtId="179" fontId="14" fillId="3" borderId="50" xfId="2" applyNumberFormat="1" applyFont="1" applyFill="1" applyBorder="1" applyAlignment="1">
      <alignment vertical="center" shrinkToFit="1"/>
    </xf>
    <xf numFmtId="177" fontId="14" fillId="3" borderId="60" xfId="2" applyNumberFormat="1" applyFont="1" applyFill="1" applyBorder="1" applyAlignment="1">
      <alignment vertical="center" shrinkToFit="1"/>
    </xf>
    <xf numFmtId="179" fontId="14" fillId="3" borderId="41" xfId="2" applyNumberFormat="1" applyFont="1" applyFill="1" applyBorder="1" applyAlignment="1">
      <alignment vertical="center" shrinkToFit="1"/>
    </xf>
    <xf numFmtId="177" fontId="14" fillId="3" borderId="61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horizontal="center" vertical="center" shrinkToFit="1"/>
    </xf>
    <xf numFmtId="179" fontId="14" fillId="3" borderId="41" xfId="2" applyNumberFormat="1" applyFont="1" applyFill="1" applyBorder="1" applyAlignment="1">
      <alignment horizontal="center" vertical="center" shrinkToFit="1"/>
    </xf>
    <xf numFmtId="179" fontId="14" fillId="3" borderId="50" xfId="2" applyNumberFormat="1" applyFont="1" applyFill="1" applyBorder="1" applyAlignment="1">
      <alignment horizontal="center" vertical="center" shrinkToFit="1"/>
    </xf>
    <xf numFmtId="177" fontId="7" fillId="3" borderId="50" xfId="2" applyNumberFormat="1" applyFont="1" applyFill="1" applyBorder="1" applyAlignment="1">
      <alignment horizontal="center" vertical="center" shrinkToFit="1"/>
    </xf>
    <xf numFmtId="177" fontId="14" fillId="3" borderId="58" xfId="2" applyNumberFormat="1" applyFont="1" applyFill="1" applyBorder="1" applyAlignment="1">
      <alignment vertical="center" shrinkToFit="1"/>
    </xf>
    <xf numFmtId="177" fontId="14" fillId="3" borderId="57" xfId="2" applyNumberFormat="1" applyFont="1" applyFill="1" applyBorder="1" applyAlignment="1">
      <alignment vertical="center" shrinkToFit="1"/>
    </xf>
    <xf numFmtId="177" fontId="14" fillId="3" borderId="54" xfId="2" applyNumberFormat="1" applyFont="1" applyFill="1" applyBorder="1" applyAlignment="1">
      <alignment vertical="center" shrinkToFit="1"/>
    </xf>
    <xf numFmtId="177" fontId="14" fillId="3" borderId="66" xfId="2" applyNumberFormat="1" applyFont="1" applyFill="1" applyBorder="1" applyAlignment="1">
      <alignment vertical="center" shrinkToFit="1"/>
    </xf>
    <xf numFmtId="177" fontId="14" fillId="3" borderId="56" xfId="2" applyNumberFormat="1" applyFont="1" applyFill="1" applyBorder="1" applyAlignment="1">
      <alignment vertical="center" shrinkToFit="1"/>
    </xf>
    <xf numFmtId="177" fontId="15" fillId="3" borderId="50" xfId="2" applyNumberFormat="1" applyFont="1" applyFill="1" applyBorder="1" applyAlignment="1">
      <alignment vertical="center" shrinkToFit="1"/>
    </xf>
    <xf numFmtId="178" fontId="14" fillId="3" borderId="67" xfId="1" applyNumberFormat="1" applyFont="1" applyFill="1" applyBorder="1" applyAlignment="1">
      <alignment vertical="center" shrinkToFit="1"/>
    </xf>
    <xf numFmtId="179" fontId="15" fillId="3" borderId="3" xfId="2" applyNumberFormat="1" applyFont="1" applyFill="1" applyBorder="1" applyAlignment="1">
      <alignment vertical="center" shrinkToFit="1"/>
    </xf>
    <xf numFmtId="177" fontId="7" fillId="3" borderId="26" xfId="2" applyNumberFormat="1" applyFont="1" applyFill="1" applyBorder="1" applyAlignment="1">
      <alignment horizontal="center" vertical="center" shrinkToFit="1"/>
    </xf>
    <xf numFmtId="177" fontId="14" fillId="3" borderId="24" xfId="2" applyNumberFormat="1" applyFont="1" applyFill="1" applyBorder="1" applyAlignment="1">
      <alignment vertical="center" shrinkToFit="1"/>
    </xf>
    <xf numFmtId="177" fontId="14" fillId="3" borderId="68" xfId="2" applyNumberFormat="1" applyFont="1" applyFill="1" applyBorder="1" applyAlignment="1">
      <alignment vertical="center" shrinkToFit="1"/>
    </xf>
    <xf numFmtId="177" fontId="14" fillId="3" borderId="69" xfId="2" applyNumberFormat="1" applyFont="1" applyFill="1" applyBorder="1" applyAlignment="1">
      <alignment vertical="center" shrinkToFit="1"/>
    </xf>
    <xf numFmtId="177" fontId="14" fillId="3" borderId="70" xfId="2" applyNumberFormat="1" applyFont="1" applyFill="1" applyBorder="1" applyAlignment="1">
      <alignment vertical="center" shrinkToFit="1"/>
    </xf>
    <xf numFmtId="177" fontId="14" fillId="3" borderId="71" xfId="2" applyNumberFormat="1" applyFont="1" applyFill="1" applyBorder="1" applyAlignment="1">
      <alignment vertical="center" shrinkToFit="1"/>
    </xf>
    <xf numFmtId="177" fontId="15" fillId="3" borderId="26" xfId="2" applyNumberFormat="1" applyFont="1" applyFill="1" applyBorder="1" applyAlignment="1">
      <alignment vertical="center" shrinkToFit="1"/>
    </xf>
    <xf numFmtId="178" fontId="14" fillId="3" borderId="25" xfId="1" applyNumberFormat="1" applyFont="1" applyFill="1" applyBorder="1" applyAlignment="1">
      <alignment vertical="center" shrinkToFit="1"/>
    </xf>
    <xf numFmtId="179" fontId="15" fillId="3" borderId="16" xfId="2" applyNumberFormat="1" applyFont="1" applyFill="1" applyBorder="1" applyAlignment="1">
      <alignment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1" xfId="2" applyNumberFormat="1" applyFont="1" applyFill="1" applyBorder="1" applyAlignment="1">
      <alignment vertical="center" shrinkToFit="1"/>
    </xf>
    <xf numFmtId="177" fontId="14" fillId="2" borderId="73" xfId="2" applyNumberFormat="1" applyFont="1" applyFill="1" applyBorder="1" applyAlignment="1">
      <alignment vertical="center" shrinkToFit="1"/>
    </xf>
    <xf numFmtId="177" fontId="14" fillId="2" borderId="74" xfId="2" applyNumberFormat="1" applyFont="1" applyFill="1" applyBorder="1" applyAlignment="1">
      <alignment vertical="center" shrinkToFit="1"/>
    </xf>
    <xf numFmtId="177" fontId="14" fillId="2" borderId="75" xfId="2" applyNumberFormat="1" applyFont="1" applyFill="1" applyBorder="1" applyAlignment="1">
      <alignment vertical="center" shrinkToFit="1"/>
    </xf>
    <xf numFmtId="177" fontId="14" fillId="2" borderId="76" xfId="2" applyNumberFormat="1" applyFont="1" applyFill="1" applyBorder="1" applyAlignment="1">
      <alignment vertical="center" shrinkToFit="1"/>
    </xf>
    <xf numFmtId="177" fontId="14" fillId="2" borderId="77" xfId="2" applyNumberFormat="1" applyFont="1" applyFill="1" applyBorder="1" applyAlignment="1">
      <alignment vertical="center" shrinkToFit="1"/>
    </xf>
    <xf numFmtId="177" fontId="14" fillId="2" borderId="78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2" borderId="11" xfId="3" applyNumberFormat="1" applyFont="1" applyFill="1" applyBorder="1" applyAlignment="1">
      <alignment vertical="center" shrinkToFit="1"/>
    </xf>
    <xf numFmtId="179" fontId="14" fillId="2" borderId="12" xfId="2" applyNumberFormat="1" applyFont="1" applyFill="1" applyBorder="1" applyAlignment="1">
      <alignment vertical="center" shrinkToFit="1"/>
    </xf>
    <xf numFmtId="177" fontId="7" fillId="2" borderId="49" xfId="2" applyNumberFormat="1" applyFont="1" applyFill="1" applyBorder="1" applyAlignment="1">
      <alignment horizontal="center" vertical="center" shrinkToFit="1"/>
    </xf>
    <xf numFmtId="177" fontId="14" fillId="2" borderId="79" xfId="2" applyNumberFormat="1" applyFont="1" applyFill="1" applyBorder="1" applyAlignment="1">
      <alignment vertical="center" shrinkToFit="1"/>
    </xf>
    <xf numFmtId="177" fontId="14" fillId="2" borderId="63" xfId="2" applyNumberFormat="1" applyFont="1" applyFill="1" applyBorder="1" applyAlignment="1">
      <alignment vertical="center" shrinkToFit="1"/>
    </xf>
    <xf numFmtId="177" fontId="14" fillId="2" borderId="80" xfId="2" applyNumberFormat="1" applyFont="1" applyFill="1" applyBorder="1" applyAlignment="1">
      <alignment vertical="center" shrinkToFit="1"/>
    </xf>
    <xf numFmtId="177" fontId="14" fillId="2" borderId="81" xfId="2" applyNumberFormat="1" applyFont="1" applyFill="1" applyBorder="1" applyAlignment="1">
      <alignment vertical="center" shrinkToFit="1"/>
    </xf>
    <xf numFmtId="177" fontId="14" fillId="2" borderId="82" xfId="2" applyNumberFormat="1" applyFont="1" applyFill="1" applyBorder="1" applyAlignment="1">
      <alignment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5" fillId="2" borderId="49" xfId="2" applyNumberFormat="1" applyFont="1" applyFill="1" applyBorder="1" applyAlignment="1">
      <alignment vertical="center" shrinkToFit="1"/>
    </xf>
    <xf numFmtId="177" fontId="14" fillId="2" borderId="79" xfId="3" applyNumberFormat="1" applyFont="1" applyFill="1" applyBorder="1" applyAlignment="1">
      <alignment vertical="center" shrinkToFit="1"/>
    </xf>
    <xf numFmtId="179" fontId="14" fillId="2" borderId="85" xfId="2" applyNumberFormat="1" applyFont="1" applyFill="1" applyBorder="1" applyAlignment="1">
      <alignment vertical="center" shrinkToFit="1"/>
    </xf>
    <xf numFmtId="177" fontId="7" fillId="2" borderId="62" xfId="2" applyNumberFormat="1" applyFont="1" applyFill="1" applyBorder="1" applyAlignment="1">
      <alignment horizontal="center" vertical="center" shrinkToFit="1"/>
    </xf>
    <xf numFmtId="177" fontId="14" fillId="2" borderId="86" xfId="2" applyNumberFormat="1" applyFont="1" applyFill="1" applyBorder="1" applyAlignment="1">
      <alignment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4" fillId="2" borderId="90" xfId="2" applyNumberFormat="1" applyFont="1" applyFill="1" applyBorder="1" applyAlignment="1">
      <alignment vertical="center" shrinkToFit="1"/>
    </xf>
    <xf numFmtId="177" fontId="14" fillId="2" borderId="91" xfId="2" applyNumberFormat="1" applyFont="1" applyFill="1" applyBorder="1" applyAlignment="1">
      <alignment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5" fillId="2" borderId="62" xfId="2" applyNumberFormat="1" applyFont="1" applyFill="1" applyBorder="1" applyAlignment="1">
      <alignment vertical="center" shrinkToFit="1"/>
    </xf>
    <xf numFmtId="177" fontId="14" fillId="2" borderId="86" xfId="3" applyNumberFormat="1" applyFont="1" applyFill="1" applyBorder="1" applyAlignment="1">
      <alignment vertical="center" shrinkToFit="1"/>
    </xf>
    <xf numFmtId="179" fontId="14" fillId="2" borderId="93" xfId="2" applyNumberFormat="1" applyFont="1" applyFill="1" applyBorder="1" applyAlignment="1">
      <alignment vertical="center" shrinkToFit="1"/>
    </xf>
    <xf numFmtId="179" fontId="14" fillId="2" borderId="28" xfId="2" applyNumberFormat="1" applyFont="1" applyFill="1" applyBorder="1" applyAlignment="1">
      <alignment vertical="center" shrinkToFit="1"/>
    </xf>
    <xf numFmtId="177" fontId="7" fillId="2" borderId="94" xfId="2" applyNumberFormat="1" applyFont="1" applyFill="1" applyBorder="1" applyAlignment="1">
      <alignment horizontal="center" vertical="center" shrinkToFit="1"/>
    </xf>
    <xf numFmtId="177" fontId="14" fillId="2" borderId="95" xfId="2" applyNumberFormat="1" applyFont="1" applyFill="1" applyBorder="1" applyAlignment="1">
      <alignment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4" fillId="2" borderId="99" xfId="2" applyNumberFormat="1" applyFont="1" applyFill="1" applyBorder="1" applyAlignment="1">
      <alignment vertical="center" shrinkToFit="1"/>
    </xf>
    <xf numFmtId="177" fontId="14" fillId="2" borderId="100" xfId="2" applyNumberFormat="1" applyFont="1" applyFill="1" applyBorder="1" applyAlignment="1">
      <alignment vertical="center" shrinkToFit="1"/>
    </xf>
    <xf numFmtId="177" fontId="14" fillId="2" borderId="101" xfId="2" applyNumberFormat="1" applyFont="1" applyFill="1" applyBorder="1" applyAlignment="1">
      <alignment vertical="center" shrinkToFit="1"/>
    </xf>
    <xf numFmtId="177" fontId="15" fillId="2" borderId="94" xfId="2" applyNumberFormat="1" applyFont="1" applyFill="1" applyBorder="1" applyAlignment="1">
      <alignment vertical="center" shrinkToFit="1"/>
    </xf>
    <xf numFmtId="177" fontId="14" fillId="2" borderId="95" xfId="3" applyNumberFormat="1" applyFont="1" applyFill="1" applyBorder="1" applyAlignment="1">
      <alignment vertical="center" shrinkToFit="1"/>
    </xf>
    <xf numFmtId="179" fontId="14" fillId="2" borderId="102" xfId="2" applyNumberFormat="1" applyFont="1" applyFill="1" applyBorder="1" applyAlignment="1">
      <alignment vertical="center" shrinkToFit="1"/>
    </xf>
    <xf numFmtId="177" fontId="7" fillId="4" borderId="62" xfId="2" applyNumberFormat="1" applyFont="1" applyFill="1" applyBorder="1" applyAlignment="1">
      <alignment horizontal="center" vertical="center" shrinkToFit="1"/>
    </xf>
    <xf numFmtId="177" fontId="14" fillId="4" borderId="86" xfId="2" applyNumberFormat="1" applyFont="1" applyFill="1" applyBorder="1" applyAlignment="1">
      <alignment vertical="center" shrinkToFit="1"/>
    </xf>
    <xf numFmtId="177" fontId="14" fillId="4" borderId="87" xfId="2" applyNumberFormat="1" applyFont="1" applyFill="1" applyBorder="1" applyAlignment="1">
      <alignment vertical="center" shrinkToFit="1"/>
    </xf>
    <xf numFmtId="177" fontId="14" fillId="4" borderId="88" xfId="2" applyNumberFormat="1" applyFont="1" applyFill="1" applyBorder="1" applyAlignment="1">
      <alignment vertical="center" shrinkToFit="1"/>
    </xf>
    <xf numFmtId="177" fontId="14" fillId="4" borderId="89" xfId="2" applyNumberFormat="1" applyFont="1" applyFill="1" applyBorder="1" applyAlignment="1">
      <alignment vertical="center" shrinkToFit="1"/>
    </xf>
    <xf numFmtId="177" fontId="14" fillId="4" borderId="90" xfId="2" applyNumberFormat="1" applyFont="1" applyFill="1" applyBorder="1" applyAlignment="1">
      <alignment vertical="center" shrinkToFit="1"/>
    </xf>
    <xf numFmtId="177" fontId="14" fillId="4" borderId="91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5" fillId="4" borderId="62" xfId="2" applyNumberFormat="1" applyFont="1" applyFill="1" applyBorder="1" applyAlignment="1">
      <alignment vertical="center" shrinkToFit="1"/>
    </xf>
    <xf numFmtId="179" fontId="14" fillId="4" borderId="93" xfId="2" applyNumberFormat="1" applyFont="1" applyFill="1" applyBorder="1" applyAlignment="1">
      <alignment vertical="center" shrinkToFit="1"/>
    </xf>
    <xf numFmtId="177" fontId="7" fillId="4" borderId="26" xfId="2" applyNumberFormat="1" applyFont="1" applyFill="1" applyBorder="1" applyAlignment="1">
      <alignment horizontal="center" vertical="center" shrinkToFit="1"/>
    </xf>
    <xf numFmtId="177" fontId="14" fillId="4" borderId="24" xfId="2" applyNumberFormat="1" applyFont="1" applyFill="1" applyBorder="1" applyAlignment="1">
      <alignment vertical="center" shrinkToFit="1"/>
    </xf>
    <xf numFmtId="177" fontId="14" fillId="4" borderId="103" xfId="2" applyNumberFormat="1" applyFont="1" applyFill="1" applyBorder="1" applyAlignment="1">
      <alignment vertical="center" shrinkToFit="1"/>
    </xf>
    <xf numFmtId="177" fontId="14" fillId="4" borderId="104" xfId="2" applyNumberFormat="1" applyFont="1" applyFill="1" applyBorder="1" applyAlignment="1">
      <alignment vertical="center" shrinkToFit="1"/>
    </xf>
    <xf numFmtId="177" fontId="14" fillId="4" borderId="69" xfId="2" applyNumberFormat="1" applyFont="1" applyFill="1" applyBorder="1" applyAlignment="1">
      <alignment vertical="center" shrinkToFit="1"/>
    </xf>
    <xf numFmtId="177" fontId="14" fillId="4" borderId="105" xfId="2" applyNumberFormat="1" applyFont="1" applyFill="1" applyBorder="1" applyAlignment="1">
      <alignment vertical="center" shrinkToFit="1"/>
    </xf>
    <xf numFmtId="177" fontId="14" fillId="4" borderId="71" xfId="2" applyNumberFormat="1" applyFont="1" applyFill="1" applyBorder="1" applyAlignment="1">
      <alignment vertical="center" shrinkToFit="1"/>
    </xf>
    <xf numFmtId="177" fontId="14" fillId="4" borderId="68" xfId="2" applyNumberFormat="1" applyFont="1" applyFill="1" applyBorder="1" applyAlignment="1">
      <alignment vertical="center" shrinkToFit="1"/>
    </xf>
    <xf numFmtId="177" fontId="15" fillId="4" borderId="26" xfId="2" applyNumberFormat="1" applyFont="1" applyFill="1" applyBorder="1" applyAlignment="1">
      <alignment vertical="center" shrinkToFit="1"/>
    </xf>
    <xf numFmtId="179" fontId="14" fillId="4" borderId="25" xfId="2" applyNumberFormat="1" applyFont="1" applyFill="1" applyBorder="1" applyAlignment="1">
      <alignment vertical="center" shrinkToFit="1"/>
    </xf>
    <xf numFmtId="177" fontId="7" fillId="5" borderId="62" xfId="2" applyNumberFormat="1" applyFont="1" applyFill="1" applyBorder="1" applyAlignment="1">
      <alignment horizontal="center" vertical="center" shrinkToFit="1"/>
    </xf>
    <xf numFmtId="177" fontId="14" fillId="5" borderId="86" xfId="2" applyNumberFormat="1" applyFont="1" applyFill="1" applyBorder="1" applyAlignment="1">
      <alignment vertical="center" shrinkToFit="1"/>
    </xf>
    <xf numFmtId="177" fontId="14" fillId="5" borderId="87" xfId="2" applyNumberFormat="1" applyFont="1" applyFill="1" applyBorder="1" applyAlignment="1">
      <alignment vertical="center" shrinkToFit="1"/>
    </xf>
    <xf numFmtId="177" fontId="14" fillId="5" borderId="88" xfId="2" applyNumberFormat="1" applyFont="1" applyFill="1" applyBorder="1" applyAlignment="1">
      <alignment vertical="center" shrinkToFit="1"/>
    </xf>
    <xf numFmtId="177" fontId="14" fillId="5" borderId="89" xfId="2" applyNumberFormat="1" applyFont="1" applyFill="1" applyBorder="1" applyAlignment="1">
      <alignment vertical="center" shrinkToFit="1"/>
    </xf>
    <xf numFmtId="177" fontId="14" fillId="5" borderId="90" xfId="2" applyNumberFormat="1" applyFont="1" applyFill="1" applyBorder="1" applyAlignment="1">
      <alignment vertical="center" shrinkToFit="1"/>
    </xf>
    <xf numFmtId="177" fontId="14" fillId="5" borderId="91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5" fillId="5" borderId="62" xfId="2" applyNumberFormat="1" applyFont="1" applyFill="1" applyBorder="1" applyAlignment="1">
      <alignment vertical="center" shrinkToFit="1"/>
    </xf>
    <xf numFmtId="179" fontId="14" fillId="5" borderId="93" xfId="2" applyNumberFormat="1" applyFont="1" applyFill="1" applyBorder="1" applyAlignment="1">
      <alignment vertical="center" shrinkToFit="1"/>
    </xf>
    <xf numFmtId="177" fontId="7" fillId="5" borderId="26" xfId="2" applyNumberFormat="1" applyFont="1" applyFill="1" applyBorder="1" applyAlignment="1">
      <alignment horizontal="center" vertical="center" shrinkToFit="1"/>
    </xf>
    <xf numFmtId="177" fontId="14" fillId="5" borderId="106" xfId="2" applyNumberFormat="1" applyFont="1" applyFill="1" applyBorder="1" applyAlignment="1">
      <alignment vertical="center" shrinkToFit="1"/>
    </xf>
    <xf numFmtId="177" fontId="14" fillId="5" borderId="107" xfId="2" applyNumberFormat="1" applyFont="1" applyFill="1" applyBorder="1" applyAlignment="1">
      <alignment vertical="center" shrinkToFit="1"/>
    </xf>
    <xf numFmtId="177" fontId="14" fillId="5" borderId="108" xfId="2" applyNumberFormat="1" applyFont="1" applyFill="1" applyBorder="1" applyAlignment="1">
      <alignment vertical="center" shrinkToFit="1"/>
    </xf>
    <xf numFmtId="177" fontId="14" fillId="5" borderId="109" xfId="2" applyNumberFormat="1" applyFont="1" applyFill="1" applyBorder="1" applyAlignment="1">
      <alignment vertical="center" shrinkToFit="1"/>
    </xf>
    <xf numFmtId="177" fontId="14" fillId="5" borderId="110" xfId="2" applyNumberFormat="1" applyFont="1" applyFill="1" applyBorder="1" applyAlignment="1">
      <alignment vertical="center" shrinkToFit="1"/>
    </xf>
    <xf numFmtId="177" fontId="14" fillId="5" borderId="111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5" fillId="5" borderId="26" xfId="2" applyNumberFormat="1" applyFont="1" applyFill="1" applyBorder="1" applyAlignment="1">
      <alignment vertical="center" shrinkToFit="1"/>
    </xf>
    <xf numFmtId="177" fontId="14" fillId="5" borderId="24" xfId="2" applyNumberFormat="1" applyFont="1" applyFill="1" applyBorder="1" applyAlignment="1">
      <alignment vertical="center" shrinkToFit="1"/>
    </xf>
    <xf numFmtId="179" fontId="14" fillId="5" borderId="25" xfId="2" applyNumberFormat="1" applyFont="1" applyFill="1" applyBorder="1" applyAlignment="1">
      <alignment vertical="center" shrinkToFit="1"/>
    </xf>
    <xf numFmtId="177" fontId="14" fillId="2" borderId="58" xfId="2" applyNumberFormat="1" applyFont="1" applyFill="1" applyBorder="1" applyAlignment="1">
      <alignment vertical="center" shrinkToFit="1"/>
    </xf>
    <xf numFmtId="179" fontId="14" fillId="2" borderId="113" xfId="2" applyNumberFormat="1" applyFont="1" applyFill="1" applyBorder="1" applyAlignment="1">
      <alignment vertical="center" shrinkToFit="1"/>
    </xf>
    <xf numFmtId="177" fontId="15" fillId="2" borderId="50" xfId="2" applyNumberFormat="1" applyFont="1" applyFill="1" applyBorder="1" applyAlignment="1">
      <alignment vertical="center" shrinkToFit="1"/>
    </xf>
    <xf numFmtId="179" fontId="14" fillId="2" borderId="113" xfId="2" applyNumberFormat="1" applyFont="1" applyFill="1" applyBorder="1" applyAlignment="1">
      <alignment horizontal="center" vertical="center" shrinkToFit="1"/>
    </xf>
    <xf numFmtId="179" fontId="14" fillId="2" borderId="114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vertical="center" shrinkToFit="1"/>
    </xf>
    <xf numFmtId="177" fontId="14" fillId="0" borderId="52" xfId="2" applyNumberFormat="1" applyFont="1" applyFill="1" applyBorder="1" applyAlignment="1">
      <alignment vertical="center" shrinkToFit="1"/>
    </xf>
    <xf numFmtId="177" fontId="14" fillId="0" borderId="53" xfId="2" applyNumberFormat="1" applyFont="1" applyFill="1" applyBorder="1" applyAlignment="1">
      <alignment vertical="center" shrinkToFit="1"/>
    </xf>
    <xf numFmtId="177" fontId="14" fillId="0" borderId="54" xfId="2" applyNumberFormat="1" applyFont="1" applyFill="1" applyBorder="1" applyAlignment="1">
      <alignment vertical="center" shrinkToFit="1"/>
    </xf>
    <xf numFmtId="177" fontId="14" fillId="0" borderId="5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57" xfId="2" applyNumberFormat="1" applyFont="1" applyFill="1" applyBorder="1" applyAlignment="1">
      <alignment vertical="center" shrinkToFit="1"/>
    </xf>
    <xf numFmtId="177" fontId="14" fillId="0" borderId="42" xfId="2" applyNumberFormat="1" applyFont="1" applyFill="1" applyBorder="1" applyAlignment="1">
      <alignment vertical="center" shrinkToFit="1"/>
    </xf>
    <xf numFmtId="177" fontId="14" fillId="0" borderId="43" xfId="2" applyNumberFormat="1" applyFont="1" applyFill="1" applyBorder="1" applyAlignment="1">
      <alignment vertical="center" shrinkToFit="1"/>
    </xf>
    <xf numFmtId="177" fontId="14" fillId="0" borderId="44" xfId="2" applyNumberFormat="1" applyFont="1" applyFill="1" applyBorder="1" applyAlignment="1">
      <alignment vertical="center" shrinkToFit="1"/>
    </xf>
    <xf numFmtId="177" fontId="14" fillId="0" borderId="45" xfId="2" applyNumberFormat="1" applyFont="1" applyFill="1" applyBorder="1" applyAlignment="1">
      <alignment vertical="center" shrinkToFit="1"/>
    </xf>
    <xf numFmtId="177" fontId="14" fillId="0" borderId="46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48" xfId="2" applyNumberFormat="1" applyFont="1" applyFill="1" applyBorder="1" applyAlignment="1">
      <alignment vertical="center" shrinkToFit="1"/>
    </xf>
    <xf numFmtId="179" fontId="14" fillId="3" borderId="67" xfId="2" applyNumberFormat="1" applyFont="1" applyFill="1" applyBorder="1" applyAlignment="1">
      <alignment vertical="center" shrinkToFit="1"/>
    </xf>
    <xf numFmtId="179" fontId="14" fillId="3" borderId="25" xfId="2" applyNumberFormat="1" applyFont="1" applyFill="1" applyBorder="1" applyAlignment="1">
      <alignment vertical="center" shrinkToFit="1"/>
    </xf>
    <xf numFmtId="177" fontId="14" fillId="2" borderId="112" xfId="2" applyNumberFormat="1" applyFont="1" applyFill="1" applyBorder="1" applyAlignment="1">
      <alignment vertical="center" shrinkToFit="1"/>
    </xf>
    <xf numFmtId="177" fontId="14" fillId="2" borderId="115" xfId="2" applyNumberFormat="1" applyFont="1" applyFill="1" applyBorder="1" applyAlignment="1">
      <alignment vertical="center" shrinkToFit="1"/>
    </xf>
    <xf numFmtId="179" fontId="14" fillId="2" borderId="67" xfId="2" applyNumberFormat="1" applyFont="1" applyFill="1" applyBorder="1" applyAlignment="1">
      <alignment vertical="center" shrinkToFit="1"/>
    </xf>
    <xf numFmtId="177" fontId="14" fillId="3" borderId="116" xfId="2" applyNumberFormat="1" applyFont="1" applyFill="1" applyBorder="1" applyAlignment="1">
      <alignment vertical="center" shrinkToFit="1"/>
    </xf>
    <xf numFmtId="177" fontId="14" fillId="3" borderId="117" xfId="3" applyNumberFormat="1" applyFont="1" applyFill="1" applyBorder="1" applyAlignment="1">
      <alignment vertical="center" shrinkToFit="1"/>
    </xf>
    <xf numFmtId="177" fontId="14" fillId="3" borderId="118" xfId="2" applyNumberFormat="1" applyFont="1" applyFill="1" applyBorder="1" applyAlignment="1">
      <alignment vertical="center" shrinkToFit="1"/>
    </xf>
    <xf numFmtId="177" fontId="14" fillId="3" borderId="117" xfId="2" applyNumberFormat="1" applyFont="1" applyFill="1" applyBorder="1" applyAlignment="1">
      <alignment vertical="center" shrinkToFit="1"/>
    </xf>
    <xf numFmtId="177" fontId="15" fillId="3" borderId="119" xfId="3" applyNumberFormat="1" applyFont="1" applyFill="1" applyBorder="1" applyAlignment="1">
      <alignment vertical="center" shrinkToFit="1"/>
    </xf>
    <xf numFmtId="177" fontId="15" fillId="3" borderId="120" xfId="3" applyNumberFormat="1" applyFont="1" applyFill="1" applyBorder="1" applyAlignment="1">
      <alignment vertical="center" shrinkToFit="1"/>
    </xf>
    <xf numFmtId="177" fontId="14" fillId="2" borderId="121" xfId="3" applyNumberFormat="1" applyFont="1" applyFill="1" applyBorder="1" applyAlignment="1">
      <alignment vertical="center" shrinkToFit="1"/>
    </xf>
    <xf numFmtId="177" fontId="14" fillId="2" borderId="51" xfId="3" applyNumberFormat="1" applyFont="1" applyFill="1" applyBorder="1" applyAlignment="1">
      <alignment vertical="center" shrinkToFit="1"/>
    </xf>
    <xf numFmtId="178" fontId="14" fillId="2" borderId="67" xfId="1" applyNumberFormat="1" applyFont="1" applyFill="1" applyBorder="1" applyAlignment="1">
      <alignment vertical="center" shrinkToFit="1"/>
    </xf>
    <xf numFmtId="178" fontId="14" fillId="2" borderId="122" xfId="1" applyNumberFormat="1" applyFont="1" applyFill="1" applyBorder="1" applyAlignment="1">
      <alignment horizontal="center" vertical="center" shrinkToFit="1"/>
    </xf>
    <xf numFmtId="178" fontId="14" fillId="2" borderId="113" xfId="1" applyNumberFormat="1" applyFont="1" applyFill="1" applyBorder="1" applyAlignment="1">
      <alignment horizontal="center" vertical="center" shrinkToFit="1"/>
    </xf>
    <xf numFmtId="177" fontId="14" fillId="3" borderId="51" xfId="2" applyNumberFormat="1" applyFont="1" applyFill="1" applyBorder="1" applyAlignment="1">
      <alignment vertical="center" shrinkToFit="1"/>
    </xf>
    <xf numFmtId="177" fontId="14" fillId="2" borderId="27" xfId="3" applyNumberFormat="1" applyFont="1" applyFill="1" applyBorder="1" applyAlignment="1">
      <alignment vertical="center" shrinkToFit="1"/>
    </xf>
    <xf numFmtId="177" fontId="14" fillId="2" borderId="123" xfId="3" applyNumberFormat="1" applyFont="1" applyFill="1" applyBorder="1" applyAlignment="1">
      <alignment vertical="center" shrinkToFit="1"/>
    </xf>
    <xf numFmtId="177" fontId="14" fillId="2" borderId="124" xfId="3" applyNumberFormat="1" applyFont="1" applyFill="1" applyBorder="1" applyAlignment="1">
      <alignment vertical="center" shrinkToFit="1"/>
    </xf>
    <xf numFmtId="177" fontId="14" fillId="2" borderId="125" xfId="3" applyNumberFormat="1" applyFont="1" applyFill="1" applyBorder="1" applyAlignment="1">
      <alignment vertical="center" shrinkToFit="1"/>
    </xf>
    <xf numFmtId="177" fontId="14" fillId="4" borderId="124" xfId="2" applyNumberFormat="1" applyFont="1" applyFill="1" applyBorder="1" applyAlignment="1">
      <alignment vertical="center" shrinkToFit="1"/>
    </xf>
    <xf numFmtId="177" fontId="14" fillId="4" borderId="116" xfId="2" applyNumberFormat="1" applyFont="1" applyFill="1" applyBorder="1" applyAlignment="1">
      <alignment vertical="center" shrinkToFit="1"/>
    </xf>
    <xf numFmtId="177" fontId="14" fillId="5" borderId="124" xfId="2" applyNumberFormat="1" applyFont="1" applyFill="1" applyBorder="1" applyAlignment="1">
      <alignment vertical="center" shrinkToFit="1"/>
    </xf>
    <xf numFmtId="177" fontId="14" fillId="5" borderId="116" xfId="2" applyNumberFormat="1" applyFont="1" applyFill="1" applyBorder="1" applyAlignment="1">
      <alignment vertical="center" shrinkToFit="1"/>
    </xf>
    <xf numFmtId="178" fontId="14" fillId="2" borderId="122" xfId="1" applyNumberFormat="1" applyFont="1" applyFill="1" applyBorder="1" applyAlignment="1">
      <alignment horizontal="right" vertical="center" shrinkToFit="1"/>
    </xf>
    <xf numFmtId="178" fontId="14" fillId="2" borderId="85" xfId="1" applyNumberFormat="1" applyFont="1" applyFill="1" applyBorder="1" applyAlignment="1">
      <alignment horizontal="right" vertical="center" shrinkToFit="1"/>
    </xf>
    <xf numFmtId="179" fontId="14" fillId="2" borderId="113" xfId="2" applyNumberFormat="1" applyFont="1" applyFill="1" applyBorder="1" applyAlignment="1">
      <alignment horizontal="right" vertical="center" shrinkToFit="1"/>
    </xf>
    <xf numFmtId="179" fontId="14" fillId="2" borderId="114" xfId="2" applyNumberFormat="1" applyFont="1" applyFill="1" applyBorder="1" applyAlignment="1">
      <alignment horizontal="right" vertical="center" shrinkToFit="1"/>
    </xf>
    <xf numFmtId="0" fontId="3" fillId="2" borderId="0" xfId="2" applyFont="1" applyFill="1" applyAlignment="1">
      <alignment vertical="top"/>
    </xf>
    <xf numFmtId="0" fontId="6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6" xfId="2" applyNumberFormat="1" applyFont="1" applyFill="1" applyBorder="1" applyAlignment="1">
      <alignment horizontal="center" vertical="center" shrinkToFit="1"/>
    </xf>
    <xf numFmtId="177" fontId="7" fillId="2" borderId="27" xfId="2" applyNumberFormat="1" applyFont="1" applyFill="1" applyBorder="1" applyAlignment="1">
      <alignment horizontal="center" vertical="center" shrinkToFit="1"/>
    </xf>
    <xf numFmtId="177" fontId="7" fillId="2" borderId="116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5" xfId="2" applyNumberFormat="1" applyFont="1" applyFill="1" applyBorder="1" applyAlignment="1">
      <alignment horizontal="center" vertical="center" wrapText="1" shrinkToFit="1"/>
    </xf>
    <xf numFmtId="38" fontId="10" fillId="3" borderId="2" xfId="2" applyNumberFormat="1" applyFont="1" applyFill="1" applyBorder="1" applyAlignment="1">
      <alignment horizontal="center" vertical="center" shrinkToFit="1"/>
    </xf>
    <xf numFmtId="0" fontId="2" fillId="0" borderId="15" xfId="2" applyBorder="1" applyAlignment="1">
      <alignment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2" fillId="0" borderId="26" xfId="2" applyBorder="1" applyAlignment="1">
      <alignment vertical="center" shrinkToFit="1"/>
    </xf>
    <xf numFmtId="177" fontId="7" fillId="2" borderId="40" xfId="2" applyNumberFormat="1" applyFont="1" applyFill="1" applyBorder="1" applyAlignment="1">
      <alignment horizontal="center" vertical="center" shrinkToFit="1"/>
    </xf>
    <xf numFmtId="177" fontId="9" fillId="2" borderId="40" xfId="2" applyNumberFormat="1" applyFont="1" applyFill="1" applyBorder="1" applyAlignment="1">
      <alignment horizontal="center" vertical="center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9" fillId="3" borderId="64" xfId="2" applyNumberFormat="1" applyFont="1" applyFill="1" applyBorder="1" applyAlignment="1">
      <alignment horizontal="center" vertical="center" shrinkToFit="1"/>
    </xf>
    <xf numFmtId="177" fontId="9" fillId="3" borderId="65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3" borderId="15" xfId="2" applyNumberFormat="1" applyFont="1" applyFill="1" applyBorder="1" applyAlignment="1">
      <alignment horizontal="center" vertical="center" shrinkToFit="1"/>
    </xf>
    <xf numFmtId="177" fontId="9" fillId="4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72" xfId="2" applyNumberFormat="1" applyFont="1" applyFill="1" applyBorder="1" applyAlignment="1">
      <alignment horizontal="center" vertical="center" shrinkToFit="1"/>
    </xf>
    <xf numFmtId="177" fontId="9" fillId="3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8" xfId="2" applyNumberFormat="1" applyFont="1" applyFill="1" applyBorder="1" applyAlignment="1">
      <alignment horizontal="center" vertical="center" shrinkToFit="1"/>
    </xf>
    <xf numFmtId="177" fontId="9" fillId="4" borderId="64" xfId="2" applyNumberFormat="1" applyFont="1" applyFill="1" applyBorder="1" applyAlignment="1">
      <alignment horizontal="center" vertical="center" shrinkToFit="1"/>
    </xf>
    <xf numFmtId="177" fontId="9" fillId="4" borderId="65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4" borderId="15" xfId="2" applyNumberFormat="1" applyFont="1" applyFill="1" applyBorder="1" applyAlignment="1">
      <alignment horizontal="center" vertical="center" shrinkToFit="1"/>
    </xf>
    <xf numFmtId="177" fontId="9" fillId="5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9" xfId="2" applyNumberFormat="1" applyFont="1" applyFill="1" applyBorder="1" applyAlignment="1">
      <alignment horizontal="center" vertical="distributed" textRotation="255" justifyLastLine="1" shrinkToFit="1"/>
    </xf>
    <xf numFmtId="177" fontId="9" fillId="5" borderId="64" xfId="2" applyNumberFormat="1" applyFont="1" applyFill="1" applyBorder="1" applyAlignment="1">
      <alignment horizontal="center" vertical="center" shrinkToFit="1"/>
    </xf>
    <xf numFmtId="177" fontId="9" fillId="5" borderId="65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5" borderId="15" xfId="2" applyNumberFormat="1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316;&#26989;&#12305;&#24179;&#25104;30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Sheet1"/>
      <sheetName val="Sheet2"/>
      <sheetName val="Sheet3"/>
      <sheetName val="Sheet4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489</v>
          </cell>
          <cell r="D4">
            <v>7</v>
          </cell>
          <cell r="E4">
            <v>495</v>
          </cell>
          <cell r="F4">
            <v>115</v>
          </cell>
          <cell r="G4">
            <v>2</v>
          </cell>
          <cell r="H4">
            <v>7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4</v>
          </cell>
          <cell r="O4">
            <v>2</v>
          </cell>
          <cell r="P4">
            <v>0</v>
          </cell>
          <cell r="Q4">
            <v>8</v>
          </cell>
          <cell r="R4">
            <v>3</v>
          </cell>
          <cell r="S4">
            <v>6</v>
          </cell>
          <cell r="T4">
            <v>0</v>
          </cell>
          <cell r="U4">
            <v>74</v>
          </cell>
        </row>
        <row r="5">
          <cell r="C5">
            <v>654</v>
          </cell>
          <cell r="D5">
            <v>16</v>
          </cell>
          <cell r="E5">
            <v>540</v>
          </cell>
          <cell r="F5">
            <v>127</v>
          </cell>
          <cell r="G5">
            <v>2</v>
          </cell>
          <cell r="H5">
            <v>10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</v>
          </cell>
          <cell r="O5">
            <v>2</v>
          </cell>
          <cell r="P5">
            <v>0</v>
          </cell>
          <cell r="Q5">
            <v>8</v>
          </cell>
          <cell r="R5">
            <v>6</v>
          </cell>
          <cell r="S5">
            <v>12</v>
          </cell>
          <cell r="T5">
            <v>0</v>
          </cell>
          <cell r="U5">
            <v>85</v>
          </cell>
        </row>
        <row r="6">
          <cell r="C6">
            <v>497</v>
          </cell>
          <cell r="D6">
            <v>7</v>
          </cell>
          <cell r="E6">
            <v>104</v>
          </cell>
          <cell r="F6">
            <v>38</v>
          </cell>
          <cell r="G6">
            <v>9</v>
          </cell>
          <cell r="H6">
            <v>14</v>
          </cell>
          <cell r="I6">
            <v>6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9</v>
          </cell>
          <cell r="Q6">
            <v>1</v>
          </cell>
          <cell r="R6">
            <v>5</v>
          </cell>
          <cell r="S6">
            <v>0</v>
          </cell>
          <cell r="T6">
            <v>28</v>
          </cell>
          <cell r="U6">
            <v>40</v>
          </cell>
        </row>
        <row r="7">
          <cell r="C7">
            <v>761</v>
          </cell>
          <cell r="D7">
            <v>8</v>
          </cell>
          <cell r="E7">
            <v>139</v>
          </cell>
          <cell r="F7">
            <v>50</v>
          </cell>
          <cell r="G7">
            <v>13</v>
          </cell>
          <cell r="H7">
            <v>26</v>
          </cell>
          <cell r="I7">
            <v>6</v>
          </cell>
          <cell r="J7">
            <v>3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  <cell r="P7">
            <v>70</v>
          </cell>
          <cell r="Q7">
            <v>1</v>
          </cell>
          <cell r="R7">
            <v>10</v>
          </cell>
          <cell r="S7">
            <v>0</v>
          </cell>
          <cell r="T7">
            <v>56</v>
          </cell>
          <cell r="U7">
            <v>52</v>
          </cell>
        </row>
        <row r="8">
          <cell r="C8">
            <v>597</v>
          </cell>
          <cell r="D8">
            <v>13</v>
          </cell>
          <cell r="E8">
            <v>305</v>
          </cell>
          <cell r="F8">
            <v>68</v>
          </cell>
          <cell r="G8">
            <v>8</v>
          </cell>
          <cell r="H8">
            <v>14</v>
          </cell>
          <cell r="I8">
            <v>23</v>
          </cell>
          <cell r="J8">
            <v>0</v>
          </cell>
          <cell r="K8">
            <v>0</v>
          </cell>
          <cell r="L8">
            <v>3</v>
          </cell>
          <cell r="M8">
            <v>0</v>
          </cell>
          <cell r="N8">
            <v>0</v>
          </cell>
          <cell r="O8">
            <v>4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3</v>
          </cell>
          <cell r="U8">
            <v>143</v>
          </cell>
        </row>
        <row r="9">
          <cell r="C9">
            <v>777</v>
          </cell>
          <cell r="D9">
            <v>15</v>
          </cell>
          <cell r="E9">
            <v>332</v>
          </cell>
          <cell r="F9">
            <v>75</v>
          </cell>
          <cell r="G9">
            <v>8</v>
          </cell>
          <cell r="H9">
            <v>14</v>
          </cell>
          <cell r="I9">
            <v>28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6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3</v>
          </cell>
          <cell r="U9">
            <v>159</v>
          </cell>
        </row>
        <row r="10">
          <cell r="C10">
            <v>1043</v>
          </cell>
          <cell r="D10">
            <v>25</v>
          </cell>
          <cell r="E10">
            <v>46</v>
          </cell>
          <cell r="F10">
            <v>127</v>
          </cell>
          <cell r="G10">
            <v>18</v>
          </cell>
          <cell r="H10">
            <v>13</v>
          </cell>
          <cell r="I10">
            <v>24</v>
          </cell>
          <cell r="J10">
            <v>0</v>
          </cell>
          <cell r="K10">
            <v>2</v>
          </cell>
          <cell r="L10">
            <v>0</v>
          </cell>
          <cell r="M10">
            <v>1</v>
          </cell>
          <cell r="N10">
            <v>5</v>
          </cell>
          <cell r="O10">
            <v>0</v>
          </cell>
          <cell r="P10">
            <v>3</v>
          </cell>
          <cell r="Q10">
            <v>7</v>
          </cell>
          <cell r="R10">
            <v>2</v>
          </cell>
          <cell r="S10">
            <v>1</v>
          </cell>
          <cell r="T10">
            <v>85</v>
          </cell>
          <cell r="U10">
            <v>54</v>
          </cell>
        </row>
        <row r="11">
          <cell r="C11">
            <v>1342</v>
          </cell>
          <cell r="D11">
            <v>26</v>
          </cell>
          <cell r="E11">
            <v>54</v>
          </cell>
          <cell r="F11">
            <v>152</v>
          </cell>
          <cell r="G11">
            <v>23</v>
          </cell>
          <cell r="H11">
            <v>15</v>
          </cell>
          <cell r="I11">
            <v>26</v>
          </cell>
          <cell r="J11">
            <v>0</v>
          </cell>
          <cell r="K11">
            <v>2</v>
          </cell>
          <cell r="L11">
            <v>0</v>
          </cell>
          <cell r="M11">
            <v>1</v>
          </cell>
          <cell r="N11">
            <v>12</v>
          </cell>
          <cell r="O11">
            <v>0</v>
          </cell>
          <cell r="P11">
            <v>8</v>
          </cell>
          <cell r="Q11">
            <v>7</v>
          </cell>
          <cell r="R11">
            <v>2</v>
          </cell>
          <cell r="S11">
            <v>1</v>
          </cell>
          <cell r="T11">
            <v>170</v>
          </cell>
          <cell r="U11">
            <v>65</v>
          </cell>
        </row>
        <row r="12">
          <cell r="C12">
            <v>704</v>
          </cell>
          <cell r="D12">
            <v>18</v>
          </cell>
          <cell r="E12">
            <v>247</v>
          </cell>
          <cell r="F12">
            <v>10</v>
          </cell>
          <cell r="G12">
            <v>20</v>
          </cell>
          <cell r="H12">
            <v>13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10</v>
          </cell>
          <cell r="O12">
            <v>2</v>
          </cell>
          <cell r="P12">
            <v>2</v>
          </cell>
          <cell r="Q12">
            <v>0</v>
          </cell>
          <cell r="R12">
            <v>2</v>
          </cell>
          <cell r="S12">
            <v>2</v>
          </cell>
          <cell r="T12">
            <v>86</v>
          </cell>
          <cell r="U12">
            <v>105</v>
          </cell>
        </row>
        <row r="13">
          <cell r="C13">
            <v>897</v>
          </cell>
          <cell r="D13">
            <v>23</v>
          </cell>
          <cell r="E13">
            <v>330</v>
          </cell>
          <cell r="F13">
            <v>10</v>
          </cell>
          <cell r="G13">
            <v>23</v>
          </cell>
          <cell r="H13">
            <v>13</v>
          </cell>
          <cell r="I13">
            <v>1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10</v>
          </cell>
          <cell r="O13">
            <v>2</v>
          </cell>
          <cell r="P13">
            <v>4</v>
          </cell>
          <cell r="Q13">
            <v>0</v>
          </cell>
          <cell r="R13">
            <v>4</v>
          </cell>
          <cell r="S13">
            <v>2</v>
          </cell>
          <cell r="T13">
            <v>170</v>
          </cell>
          <cell r="U13">
            <v>130</v>
          </cell>
        </row>
        <row r="14">
          <cell r="C14">
            <v>418</v>
          </cell>
          <cell r="D14">
            <v>7</v>
          </cell>
          <cell r="E14">
            <v>181</v>
          </cell>
          <cell r="F14">
            <v>4</v>
          </cell>
          <cell r="G14">
            <v>9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16</v>
          </cell>
          <cell r="U14">
            <v>80</v>
          </cell>
        </row>
        <row r="15">
          <cell r="C15">
            <v>560</v>
          </cell>
          <cell r="D15">
            <v>7</v>
          </cell>
          <cell r="E15">
            <v>240</v>
          </cell>
          <cell r="F15">
            <v>6</v>
          </cell>
          <cell r="G15">
            <v>10</v>
          </cell>
          <cell r="H15">
            <v>0</v>
          </cell>
          <cell r="I15">
            <v>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32</v>
          </cell>
          <cell r="U15">
            <v>99</v>
          </cell>
        </row>
        <row r="16">
          <cell r="C16">
            <v>412</v>
          </cell>
          <cell r="D16">
            <v>11</v>
          </cell>
          <cell r="E16">
            <v>150</v>
          </cell>
          <cell r="F16">
            <v>5</v>
          </cell>
          <cell r="G16">
            <v>19</v>
          </cell>
          <cell r="H16">
            <v>13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9</v>
          </cell>
          <cell r="N16">
            <v>0</v>
          </cell>
          <cell r="O16">
            <v>0</v>
          </cell>
          <cell r="P16">
            <v>2</v>
          </cell>
          <cell r="Q16">
            <v>3</v>
          </cell>
          <cell r="R16">
            <v>0</v>
          </cell>
          <cell r="S16">
            <v>0</v>
          </cell>
          <cell r="T16">
            <v>2</v>
          </cell>
          <cell r="U16">
            <v>305</v>
          </cell>
        </row>
        <row r="17">
          <cell r="C17">
            <v>523</v>
          </cell>
          <cell r="D17">
            <v>11</v>
          </cell>
          <cell r="E17">
            <v>178</v>
          </cell>
          <cell r="F17">
            <v>7</v>
          </cell>
          <cell r="G17">
            <v>23</v>
          </cell>
          <cell r="H17">
            <v>15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90</v>
          </cell>
          <cell r="N17">
            <v>0</v>
          </cell>
          <cell r="O17">
            <v>0</v>
          </cell>
          <cell r="P17">
            <v>3</v>
          </cell>
          <cell r="Q17">
            <v>3</v>
          </cell>
          <cell r="R17">
            <v>0</v>
          </cell>
          <cell r="S17">
            <v>0</v>
          </cell>
          <cell r="T17">
            <v>2</v>
          </cell>
          <cell r="U17">
            <v>374</v>
          </cell>
        </row>
        <row r="18">
          <cell r="C18">
            <v>940</v>
          </cell>
          <cell r="D18">
            <v>6</v>
          </cell>
          <cell r="E18">
            <v>175</v>
          </cell>
          <cell r="F18">
            <v>44</v>
          </cell>
          <cell r="G18">
            <v>9</v>
          </cell>
          <cell r="H18">
            <v>0</v>
          </cell>
          <cell r="I18">
            <v>8</v>
          </cell>
          <cell r="J18">
            <v>0</v>
          </cell>
          <cell r="K18">
            <v>7</v>
          </cell>
          <cell r="L18">
            <v>1</v>
          </cell>
          <cell r="M18">
            <v>6</v>
          </cell>
          <cell r="N18">
            <v>0</v>
          </cell>
          <cell r="O18">
            <v>1</v>
          </cell>
          <cell r="P18">
            <v>2</v>
          </cell>
          <cell r="Q18">
            <v>0</v>
          </cell>
          <cell r="R18">
            <v>2</v>
          </cell>
          <cell r="S18">
            <v>0</v>
          </cell>
          <cell r="T18">
            <v>2</v>
          </cell>
          <cell r="U18">
            <v>74</v>
          </cell>
        </row>
        <row r="19">
          <cell r="C19">
            <v>1270</v>
          </cell>
          <cell r="D19">
            <v>6</v>
          </cell>
          <cell r="E19">
            <v>223</v>
          </cell>
          <cell r="F19">
            <v>106</v>
          </cell>
          <cell r="G19">
            <v>9</v>
          </cell>
          <cell r="H19">
            <v>0</v>
          </cell>
          <cell r="I19">
            <v>14</v>
          </cell>
          <cell r="J19">
            <v>0</v>
          </cell>
          <cell r="K19">
            <v>35</v>
          </cell>
          <cell r="L19">
            <v>2</v>
          </cell>
          <cell r="M19">
            <v>6</v>
          </cell>
          <cell r="N19">
            <v>0</v>
          </cell>
          <cell r="O19">
            <v>1</v>
          </cell>
          <cell r="P19">
            <v>2</v>
          </cell>
          <cell r="Q19">
            <v>0</v>
          </cell>
          <cell r="R19">
            <v>2</v>
          </cell>
          <cell r="S19">
            <v>0</v>
          </cell>
          <cell r="T19">
            <v>2</v>
          </cell>
          <cell r="U19">
            <v>80</v>
          </cell>
        </row>
        <row r="20">
          <cell r="C20">
            <v>2937</v>
          </cell>
          <cell r="D20">
            <v>114</v>
          </cell>
          <cell r="E20">
            <v>230</v>
          </cell>
          <cell r="F20">
            <v>62</v>
          </cell>
          <cell r="G20">
            <v>14</v>
          </cell>
          <cell r="H20">
            <v>6</v>
          </cell>
          <cell r="I20">
            <v>34</v>
          </cell>
          <cell r="J20">
            <v>9</v>
          </cell>
          <cell r="K20">
            <v>26</v>
          </cell>
          <cell r="L20">
            <v>2</v>
          </cell>
          <cell r="M20">
            <v>0</v>
          </cell>
          <cell r="N20">
            <v>0</v>
          </cell>
          <cell r="O20">
            <v>1</v>
          </cell>
          <cell r="P20">
            <v>7</v>
          </cell>
          <cell r="Q20">
            <v>2</v>
          </cell>
          <cell r="R20">
            <v>3</v>
          </cell>
          <cell r="S20">
            <v>1</v>
          </cell>
          <cell r="T20">
            <v>2</v>
          </cell>
          <cell r="U20">
            <v>61</v>
          </cell>
        </row>
        <row r="21">
          <cell r="C21">
            <v>4207</v>
          </cell>
          <cell r="D21">
            <v>141</v>
          </cell>
          <cell r="E21">
            <v>274</v>
          </cell>
          <cell r="F21">
            <v>122</v>
          </cell>
          <cell r="G21">
            <v>22</v>
          </cell>
          <cell r="H21">
            <v>6</v>
          </cell>
          <cell r="I21">
            <v>43</v>
          </cell>
          <cell r="J21">
            <v>14</v>
          </cell>
          <cell r="K21">
            <v>26</v>
          </cell>
          <cell r="L21">
            <v>2</v>
          </cell>
          <cell r="M21">
            <v>0</v>
          </cell>
          <cell r="N21">
            <v>0</v>
          </cell>
          <cell r="O21">
            <v>1</v>
          </cell>
          <cell r="P21">
            <v>29</v>
          </cell>
          <cell r="Q21">
            <v>2</v>
          </cell>
          <cell r="R21">
            <v>3</v>
          </cell>
          <cell r="S21">
            <v>1</v>
          </cell>
          <cell r="T21">
            <v>2</v>
          </cell>
          <cell r="U21">
            <v>71</v>
          </cell>
        </row>
        <row r="22">
          <cell r="C22">
            <v>632</v>
          </cell>
          <cell r="D22">
            <v>14</v>
          </cell>
          <cell r="E22">
            <v>262</v>
          </cell>
          <cell r="F22">
            <v>5</v>
          </cell>
          <cell r="G22">
            <v>6</v>
          </cell>
          <cell r="H22">
            <v>13</v>
          </cell>
          <cell r="I22">
            <v>9</v>
          </cell>
          <cell r="J22">
            <v>0</v>
          </cell>
          <cell r="K22">
            <v>3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3</v>
          </cell>
          <cell r="Q22">
            <v>0</v>
          </cell>
          <cell r="R22">
            <v>2</v>
          </cell>
          <cell r="S22">
            <v>8</v>
          </cell>
          <cell r="T22">
            <v>0</v>
          </cell>
          <cell r="U22">
            <v>103</v>
          </cell>
        </row>
        <row r="23">
          <cell r="C23">
            <v>794</v>
          </cell>
          <cell r="D23">
            <v>14</v>
          </cell>
          <cell r="E23">
            <v>285</v>
          </cell>
          <cell r="F23">
            <v>5</v>
          </cell>
          <cell r="G23">
            <v>7</v>
          </cell>
          <cell r="H23">
            <v>13</v>
          </cell>
          <cell r="I23">
            <v>9</v>
          </cell>
          <cell r="J23">
            <v>0</v>
          </cell>
          <cell r="K23">
            <v>3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5</v>
          </cell>
          <cell r="Q23">
            <v>0</v>
          </cell>
          <cell r="R23">
            <v>2</v>
          </cell>
          <cell r="S23">
            <v>13</v>
          </cell>
          <cell r="T23">
            <v>0</v>
          </cell>
          <cell r="U23">
            <v>121</v>
          </cell>
        </row>
        <row r="24">
          <cell r="C24">
            <v>2257</v>
          </cell>
          <cell r="D24">
            <v>42</v>
          </cell>
          <cell r="E24">
            <v>194</v>
          </cell>
          <cell r="F24">
            <v>8</v>
          </cell>
          <cell r="G24">
            <v>5</v>
          </cell>
          <cell r="H24">
            <v>10</v>
          </cell>
          <cell r="I24">
            <v>13</v>
          </cell>
          <cell r="J24">
            <v>1</v>
          </cell>
          <cell r="K24">
            <v>0</v>
          </cell>
          <cell r="L24">
            <v>2</v>
          </cell>
          <cell r="M24">
            <v>0</v>
          </cell>
          <cell r="N24">
            <v>0</v>
          </cell>
          <cell r="O24">
            <v>1</v>
          </cell>
          <cell r="P24">
            <v>4</v>
          </cell>
          <cell r="Q24">
            <v>0</v>
          </cell>
          <cell r="R24">
            <v>6</v>
          </cell>
          <cell r="S24">
            <v>0</v>
          </cell>
          <cell r="T24">
            <v>0</v>
          </cell>
          <cell r="U24">
            <v>139</v>
          </cell>
        </row>
        <row r="25">
          <cell r="C25">
            <v>2958</v>
          </cell>
          <cell r="D25">
            <v>48</v>
          </cell>
          <cell r="E25">
            <v>224</v>
          </cell>
          <cell r="F25">
            <v>14</v>
          </cell>
          <cell r="G25">
            <v>6</v>
          </cell>
          <cell r="H25">
            <v>10</v>
          </cell>
          <cell r="I25">
            <v>16</v>
          </cell>
          <cell r="J25">
            <v>1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20</v>
          </cell>
          <cell r="P25">
            <v>4</v>
          </cell>
          <cell r="Q25">
            <v>0</v>
          </cell>
          <cell r="R25">
            <v>8</v>
          </cell>
          <cell r="S25">
            <v>0</v>
          </cell>
          <cell r="T25">
            <v>0</v>
          </cell>
          <cell r="U25">
            <v>165</v>
          </cell>
        </row>
        <row r="26">
          <cell r="C26">
            <v>93</v>
          </cell>
          <cell r="D26">
            <v>61</v>
          </cell>
          <cell r="E26">
            <v>504</v>
          </cell>
          <cell r="F26">
            <v>0</v>
          </cell>
          <cell r="G26">
            <v>2</v>
          </cell>
          <cell r="H26">
            <v>4</v>
          </cell>
          <cell r="I26">
            <v>6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1</v>
          </cell>
          <cell r="R26">
            <v>2</v>
          </cell>
          <cell r="S26">
            <v>0</v>
          </cell>
          <cell r="T26">
            <v>0</v>
          </cell>
          <cell r="U26">
            <v>117</v>
          </cell>
        </row>
        <row r="27">
          <cell r="C27">
            <v>167</v>
          </cell>
          <cell r="D27">
            <v>69</v>
          </cell>
          <cell r="E27">
            <v>549</v>
          </cell>
          <cell r="F27">
            <v>0</v>
          </cell>
          <cell r="G27">
            <v>2</v>
          </cell>
          <cell r="H27">
            <v>4</v>
          </cell>
          <cell r="I27">
            <v>8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132</v>
          </cell>
        </row>
      </sheetData>
      <sheetData sheetId="8">
        <row r="4">
          <cell r="C4">
            <v>147</v>
          </cell>
          <cell r="D4">
            <v>371</v>
          </cell>
          <cell r="E4">
            <v>1192</v>
          </cell>
          <cell r="F4">
            <v>493</v>
          </cell>
          <cell r="G4">
            <v>4</v>
          </cell>
          <cell r="H4">
            <v>17</v>
          </cell>
          <cell r="I4">
            <v>14</v>
          </cell>
          <cell r="J4">
            <v>9</v>
          </cell>
          <cell r="K4">
            <v>0</v>
          </cell>
          <cell r="L4">
            <v>14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0</v>
          </cell>
          <cell r="R4">
            <v>48</v>
          </cell>
          <cell r="S4">
            <v>0</v>
          </cell>
          <cell r="T4">
            <v>3</v>
          </cell>
          <cell r="U4">
            <v>22</v>
          </cell>
        </row>
        <row r="5">
          <cell r="C5">
            <v>150</v>
          </cell>
          <cell r="D5">
            <v>378</v>
          </cell>
          <cell r="E5">
            <v>1194</v>
          </cell>
          <cell r="F5">
            <v>493</v>
          </cell>
          <cell r="G5">
            <v>8</v>
          </cell>
          <cell r="H5">
            <v>17</v>
          </cell>
          <cell r="I5">
            <v>14</v>
          </cell>
          <cell r="J5">
            <v>9</v>
          </cell>
          <cell r="K5">
            <v>0</v>
          </cell>
          <cell r="L5">
            <v>14</v>
          </cell>
          <cell r="M5">
            <v>0</v>
          </cell>
          <cell r="N5">
            <v>0</v>
          </cell>
          <cell r="O5">
            <v>2</v>
          </cell>
          <cell r="P5">
            <v>0</v>
          </cell>
          <cell r="Q5">
            <v>0</v>
          </cell>
          <cell r="R5">
            <v>49</v>
          </cell>
          <cell r="S5">
            <v>0</v>
          </cell>
          <cell r="T5">
            <v>3</v>
          </cell>
          <cell r="U5">
            <v>22</v>
          </cell>
        </row>
        <row r="6">
          <cell r="C6">
            <v>369</v>
          </cell>
          <cell r="D6">
            <v>231</v>
          </cell>
          <cell r="E6">
            <v>1276</v>
          </cell>
          <cell r="F6">
            <v>572</v>
          </cell>
          <cell r="G6">
            <v>31</v>
          </cell>
          <cell r="H6">
            <v>49</v>
          </cell>
          <cell r="I6">
            <v>17</v>
          </cell>
          <cell r="J6">
            <v>0</v>
          </cell>
          <cell r="K6">
            <v>26</v>
          </cell>
          <cell r="L6">
            <v>49</v>
          </cell>
          <cell r="M6">
            <v>0</v>
          </cell>
          <cell r="N6">
            <v>2</v>
          </cell>
          <cell r="O6">
            <v>2</v>
          </cell>
          <cell r="P6">
            <v>3</v>
          </cell>
          <cell r="Q6">
            <v>0</v>
          </cell>
          <cell r="R6">
            <v>27</v>
          </cell>
          <cell r="S6">
            <v>4</v>
          </cell>
          <cell r="T6">
            <v>5</v>
          </cell>
          <cell r="U6">
            <v>65</v>
          </cell>
        </row>
        <row r="7">
          <cell r="C7">
            <v>375</v>
          </cell>
          <cell r="D7">
            <v>234</v>
          </cell>
          <cell r="E7">
            <v>1278</v>
          </cell>
          <cell r="F7">
            <v>572</v>
          </cell>
          <cell r="G7">
            <v>31</v>
          </cell>
          <cell r="H7">
            <v>49</v>
          </cell>
          <cell r="I7">
            <v>17</v>
          </cell>
          <cell r="J7">
            <v>0</v>
          </cell>
          <cell r="K7">
            <v>26</v>
          </cell>
          <cell r="L7">
            <v>49</v>
          </cell>
          <cell r="M7">
            <v>0</v>
          </cell>
          <cell r="N7">
            <v>6</v>
          </cell>
          <cell r="O7">
            <v>2</v>
          </cell>
          <cell r="P7">
            <v>3</v>
          </cell>
          <cell r="Q7">
            <v>0</v>
          </cell>
          <cell r="R7">
            <v>27</v>
          </cell>
          <cell r="S7">
            <v>4</v>
          </cell>
          <cell r="T7">
            <v>5</v>
          </cell>
          <cell r="U7">
            <v>67</v>
          </cell>
        </row>
        <row r="8">
          <cell r="C8">
            <v>286</v>
          </cell>
          <cell r="D8">
            <v>227</v>
          </cell>
          <cell r="E8">
            <v>1300</v>
          </cell>
          <cell r="F8">
            <v>586</v>
          </cell>
          <cell r="G8">
            <v>13</v>
          </cell>
          <cell r="H8">
            <v>16</v>
          </cell>
          <cell r="I8">
            <v>11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19</v>
          </cell>
          <cell r="O8">
            <v>3</v>
          </cell>
          <cell r="P8">
            <v>6</v>
          </cell>
          <cell r="Q8">
            <v>3</v>
          </cell>
          <cell r="R8">
            <v>5</v>
          </cell>
          <cell r="S8">
            <v>1</v>
          </cell>
          <cell r="T8">
            <v>8</v>
          </cell>
          <cell r="U8">
            <v>42</v>
          </cell>
        </row>
        <row r="9">
          <cell r="C9">
            <v>288</v>
          </cell>
          <cell r="D9">
            <v>229</v>
          </cell>
          <cell r="E9">
            <v>1310</v>
          </cell>
          <cell r="F9">
            <v>586</v>
          </cell>
          <cell r="G9">
            <v>13</v>
          </cell>
          <cell r="H9">
            <v>16</v>
          </cell>
          <cell r="I9">
            <v>11</v>
          </cell>
          <cell r="J9">
            <v>3</v>
          </cell>
          <cell r="K9">
            <v>0</v>
          </cell>
          <cell r="L9">
            <v>0</v>
          </cell>
          <cell r="M9">
            <v>0</v>
          </cell>
          <cell r="N9">
            <v>19</v>
          </cell>
          <cell r="O9">
            <v>3</v>
          </cell>
          <cell r="P9">
            <v>8</v>
          </cell>
          <cell r="Q9">
            <v>3</v>
          </cell>
          <cell r="R9">
            <v>5</v>
          </cell>
          <cell r="S9">
            <v>1</v>
          </cell>
          <cell r="T9">
            <v>10</v>
          </cell>
          <cell r="U9">
            <v>42</v>
          </cell>
        </row>
        <row r="10">
          <cell r="C10">
            <v>279</v>
          </cell>
          <cell r="D10">
            <v>805</v>
          </cell>
          <cell r="E10">
            <v>1908</v>
          </cell>
          <cell r="F10">
            <v>696</v>
          </cell>
          <cell r="G10">
            <v>74</v>
          </cell>
          <cell r="H10">
            <v>64</v>
          </cell>
          <cell r="I10">
            <v>34</v>
          </cell>
          <cell r="J10">
            <v>0</v>
          </cell>
          <cell r="K10">
            <v>1</v>
          </cell>
          <cell r="L10">
            <v>4</v>
          </cell>
          <cell r="M10">
            <v>2</v>
          </cell>
          <cell r="N10">
            <v>0</v>
          </cell>
          <cell r="O10">
            <v>4</v>
          </cell>
          <cell r="P10">
            <v>16</v>
          </cell>
          <cell r="Q10">
            <v>5</v>
          </cell>
          <cell r="R10">
            <v>25</v>
          </cell>
          <cell r="S10">
            <v>10</v>
          </cell>
          <cell r="T10">
            <v>12</v>
          </cell>
          <cell r="U10">
            <v>70</v>
          </cell>
        </row>
        <row r="11">
          <cell r="C11">
            <v>282</v>
          </cell>
          <cell r="D11">
            <v>807</v>
          </cell>
          <cell r="E11">
            <v>1918</v>
          </cell>
          <cell r="F11">
            <v>703</v>
          </cell>
          <cell r="G11">
            <v>74</v>
          </cell>
          <cell r="H11">
            <v>64</v>
          </cell>
          <cell r="I11">
            <v>36</v>
          </cell>
          <cell r="J11">
            <v>0</v>
          </cell>
          <cell r="K11">
            <v>1</v>
          </cell>
          <cell r="L11">
            <v>4</v>
          </cell>
          <cell r="M11">
            <v>2</v>
          </cell>
          <cell r="N11">
            <v>0</v>
          </cell>
          <cell r="O11">
            <v>4</v>
          </cell>
          <cell r="P11">
            <v>18</v>
          </cell>
          <cell r="Q11">
            <v>5</v>
          </cell>
          <cell r="R11">
            <v>26</v>
          </cell>
          <cell r="S11">
            <v>10</v>
          </cell>
          <cell r="T11">
            <v>16</v>
          </cell>
          <cell r="U11">
            <v>70</v>
          </cell>
        </row>
        <row r="12">
          <cell r="C12">
            <v>384</v>
          </cell>
          <cell r="D12">
            <v>1110</v>
          </cell>
          <cell r="E12">
            <v>1600</v>
          </cell>
          <cell r="F12">
            <v>530</v>
          </cell>
          <cell r="G12">
            <v>23</v>
          </cell>
          <cell r="H12">
            <v>32</v>
          </cell>
          <cell r="I12">
            <v>42</v>
          </cell>
          <cell r="J12">
            <v>5</v>
          </cell>
          <cell r="K12">
            <v>0</v>
          </cell>
          <cell r="L12">
            <v>26</v>
          </cell>
          <cell r="M12">
            <v>0</v>
          </cell>
          <cell r="N12">
            <v>2</v>
          </cell>
          <cell r="O12">
            <v>6</v>
          </cell>
          <cell r="P12">
            <v>2</v>
          </cell>
          <cell r="Q12">
            <v>13</v>
          </cell>
          <cell r="R12">
            <v>11</v>
          </cell>
          <cell r="S12">
            <v>4</v>
          </cell>
          <cell r="T12">
            <v>5</v>
          </cell>
          <cell r="U12">
            <v>50</v>
          </cell>
        </row>
        <row r="13">
          <cell r="C13">
            <v>404</v>
          </cell>
          <cell r="D13">
            <v>1829</v>
          </cell>
          <cell r="E13">
            <v>1615</v>
          </cell>
          <cell r="F13">
            <v>530</v>
          </cell>
          <cell r="G13">
            <v>23</v>
          </cell>
          <cell r="H13">
            <v>32</v>
          </cell>
          <cell r="I13">
            <v>42</v>
          </cell>
          <cell r="J13">
            <v>6</v>
          </cell>
          <cell r="K13">
            <v>0</v>
          </cell>
          <cell r="L13">
            <v>26</v>
          </cell>
          <cell r="M13">
            <v>0</v>
          </cell>
          <cell r="N13">
            <v>2</v>
          </cell>
          <cell r="O13">
            <v>6</v>
          </cell>
          <cell r="P13">
            <v>2</v>
          </cell>
          <cell r="Q13">
            <v>13</v>
          </cell>
          <cell r="R13">
            <v>11</v>
          </cell>
          <cell r="S13">
            <v>6</v>
          </cell>
          <cell r="T13">
            <v>5</v>
          </cell>
          <cell r="U13">
            <v>51</v>
          </cell>
        </row>
        <row r="14">
          <cell r="C14">
            <v>54</v>
          </cell>
          <cell r="D14">
            <v>306</v>
          </cell>
          <cell r="E14">
            <v>918</v>
          </cell>
          <cell r="F14">
            <v>494</v>
          </cell>
          <cell r="G14">
            <v>6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4</v>
          </cell>
          <cell r="P14">
            <v>1</v>
          </cell>
          <cell r="Q14">
            <v>0</v>
          </cell>
          <cell r="R14">
            <v>16</v>
          </cell>
          <cell r="S14">
            <v>0</v>
          </cell>
          <cell r="T14">
            <v>6</v>
          </cell>
          <cell r="U14">
            <v>32</v>
          </cell>
        </row>
        <row r="15">
          <cell r="C15">
            <v>57</v>
          </cell>
          <cell r="D15">
            <v>473</v>
          </cell>
          <cell r="E15">
            <v>920</v>
          </cell>
          <cell r="F15">
            <v>494</v>
          </cell>
          <cell r="G15">
            <v>6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4</v>
          </cell>
          <cell r="P15">
            <v>2</v>
          </cell>
          <cell r="Q15">
            <v>0</v>
          </cell>
          <cell r="R15">
            <v>16</v>
          </cell>
          <cell r="S15">
            <v>0</v>
          </cell>
          <cell r="T15">
            <v>6</v>
          </cell>
          <cell r="U15">
            <v>34</v>
          </cell>
        </row>
        <row r="16">
          <cell r="C16">
            <v>210</v>
          </cell>
          <cell r="D16">
            <v>228</v>
          </cell>
          <cell r="E16">
            <v>615</v>
          </cell>
          <cell r="F16">
            <v>664</v>
          </cell>
          <cell r="G16">
            <v>32</v>
          </cell>
          <cell r="H16">
            <v>11</v>
          </cell>
          <cell r="I16">
            <v>41</v>
          </cell>
          <cell r="J16">
            <v>4</v>
          </cell>
          <cell r="K16">
            <v>3</v>
          </cell>
          <cell r="L16">
            <v>0</v>
          </cell>
          <cell r="M16">
            <v>1</v>
          </cell>
          <cell r="N16">
            <v>119</v>
          </cell>
          <cell r="O16">
            <v>19</v>
          </cell>
          <cell r="P16">
            <v>4</v>
          </cell>
          <cell r="Q16">
            <v>7</v>
          </cell>
          <cell r="R16">
            <v>26</v>
          </cell>
          <cell r="S16">
            <v>13</v>
          </cell>
          <cell r="T16">
            <v>2</v>
          </cell>
          <cell r="U16">
            <v>33</v>
          </cell>
        </row>
        <row r="17">
          <cell r="C17">
            <v>240</v>
          </cell>
          <cell r="D17">
            <v>236</v>
          </cell>
          <cell r="E17">
            <v>1033</v>
          </cell>
          <cell r="F17">
            <v>670</v>
          </cell>
          <cell r="G17">
            <v>34</v>
          </cell>
          <cell r="H17">
            <v>13</v>
          </cell>
          <cell r="I17">
            <v>42</v>
          </cell>
          <cell r="J17">
            <v>4</v>
          </cell>
          <cell r="K17">
            <v>4</v>
          </cell>
          <cell r="L17">
            <v>0</v>
          </cell>
          <cell r="M17">
            <v>1</v>
          </cell>
          <cell r="N17">
            <v>119</v>
          </cell>
          <cell r="O17">
            <v>22</v>
          </cell>
          <cell r="P17">
            <v>8</v>
          </cell>
          <cell r="Q17">
            <v>10</v>
          </cell>
          <cell r="R17">
            <v>30</v>
          </cell>
          <cell r="S17">
            <v>13</v>
          </cell>
          <cell r="T17">
            <v>2</v>
          </cell>
          <cell r="U17">
            <v>35</v>
          </cell>
        </row>
        <row r="18">
          <cell r="C18">
            <v>129</v>
          </cell>
          <cell r="D18">
            <v>376</v>
          </cell>
          <cell r="E18">
            <v>611</v>
          </cell>
          <cell r="F18">
            <v>668</v>
          </cell>
          <cell r="G18">
            <v>22</v>
          </cell>
          <cell r="H18">
            <v>17</v>
          </cell>
          <cell r="I18">
            <v>24</v>
          </cell>
          <cell r="J18">
            <v>10</v>
          </cell>
          <cell r="K18">
            <v>0</v>
          </cell>
          <cell r="L18">
            <v>24</v>
          </cell>
          <cell r="M18">
            <v>1</v>
          </cell>
          <cell r="N18">
            <v>0</v>
          </cell>
          <cell r="O18">
            <v>5</v>
          </cell>
          <cell r="P18">
            <v>12</v>
          </cell>
          <cell r="Q18">
            <v>5</v>
          </cell>
          <cell r="R18">
            <v>12</v>
          </cell>
          <cell r="S18">
            <v>6</v>
          </cell>
          <cell r="T18">
            <v>5</v>
          </cell>
          <cell r="U18">
            <v>27</v>
          </cell>
        </row>
        <row r="19">
          <cell r="C19">
            <v>149</v>
          </cell>
          <cell r="D19">
            <v>393</v>
          </cell>
          <cell r="E19">
            <v>1028</v>
          </cell>
          <cell r="F19">
            <v>716</v>
          </cell>
          <cell r="G19">
            <v>22</v>
          </cell>
          <cell r="H19">
            <v>24</v>
          </cell>
          <cell r="I19">
            <v>46</v>
          </cell>
          <cell r="J19">
            <v>10</v>
          </cell>
          <cell r="K19">
            <v>0</v>
          </cell>
          <cell r="L19">
            <v>28</v>
          </cell>
          <cell r="M19">
            <v>1</v>
          </cell>
          <cell r="N19">
            <v>0</v>
          </cell>
          <cell r="O19">
            <v>7</v>
          </cell>
          <cell r="P19">
            <v>13</v>
          </cell>
          <cell r="Q19">
            <v>5</v>
          </cell>
          <cell r="R19">
            <v>13</v>
          </cell>
          <cell r="S19">
            <v>10</v>
          </cell>
          <cell r="T19">
            <v>7</v>
          </cell>
          <cell r="U19">
            <v>28</v>
          </cell>
        </row>
        <row r="20">
          <cell r="C20">
            <v>378</v>
          </cell>
          <cell r="D20">
            <v>253</v>
          </cell>
          <cell r="E20">
            <v>560</v>
          </cell>
          <cell r="F20">
            <v>675</v>
          </cell>
          <cell r="G20">
            <v>48</v>
          </cell>
          <cell r="H20">
            <v>15</v>
          </cell>
          <cell r="I20">
            <v>15</v>
          </cell>
          <cell r="J20">
            <v>16</v>
          </cell>
          <cell r="K20">
            <v>0</v>
          </cell>
          <cell r="L20">
            <v>22</v>
          </cell>
          <cell r="M20">
            <v>0</v>
          </cell>
          <cell r="N20">
            <v>41</v>
          </cell>
          <cell r="O20">
            <v>1</v>
          </cell>
          <cell r="P20">
            <v>4</v>
          </cell>
          <cell r="Q20">
            <v>4</v>
          </cell>
          <cell r="R20">
            <v>8</v>
          </cell>
          <cell r="S20">
            <v>6</v>
          </cell>
          <cell r="T20">
            <v>3</v>
          </cell>
          <cell r="U20">
            <v>78</v>
          </cell>
        </row>
        <row r="21">
          <cell r="C21">
            <v>415</v>
          </cell>
          <cell r="D21">
            <v>276</v>
          </cell>
          <cell r="E21">
            <v>985</v>
          </cell>
          <cell r="F21">
            <v>684</v>
          </cell>
          <cell r="G21">
            <v>48</v>
          </cell>
          <cell r="H21">
            <v>19</v>
          </cell>
          <cell r="I21">
            <v>17</v>
          </cell>
          <cell r="J21">
            <v>16</v>
          </cell>
          <cell r="K21">
            <v>0</v>
          </cell>
          <cell r="L21">
            <v>22</v>
          </cell>
          <cell r="M21">
            <v>0</v>
          </cell>
          <cell r="N21">
            <v>45</v>
          </cell>
          <cell r="O21">
            <v>1</v>
          </cell>
          <cell r="P21">
            <v>4</v>
          </cell>
          <cell r="Q21">
            <v>13</v>
          </cell>
          <cell r="R21">
            <v>9</v>
          </cell>
          <cell r="S21">
            <v>7</v>
          </cell>
          <cell r="T21">
            <v>3</v>
          </cell>
          <cell r="U21">
            <v>82</v>
          </cell>
        </row>
        <row r="22">
          <cell r="C22">
            <v>680</v>
          </cell>
          <cell r="D22">
            <v>308</v>
          </cell>
          <cell r="E22">
            <v>848</v>
          </cell>
          <cell r="F22">
            <v>659</v>
          </cell>
          <cell r="G22">
            <v>9</v>
          </cell>
          <cell r="H22">
            <v>9</v>
          </cell>
          <cell r="I22">
            <v>13</v>
          </cell>
          <cell r="J22">
            <v>1</v>
          </cell>
          <cell r="K22">
            <v>8</v>
          </cell>
          <cell r="L22">
            <v>12</v>
          </cell>
          <cell r="M22">
            <v>1</v>
          </cell>
          <cell r="N22">
            <v>116</v>
          </cell>
          <cell r="O22">
            <v>1</v>
          </cell>
          <cell r="P22">
            <v>5</v>
          </cell>
          <cell r="Q22">
            <v>7</v>
          </cell>
          <cell r="R22">
            <v>7</v>
          </cell>
          <cell r="S22">
            <v>11</v>
          </cell>
          <cell r="T22">
            <v>14</v>
          </cell>
          <cell r="U22">
            <v>129</v>
          </cell>
        </row>
        <row r="23">
          <cell r="C23">
            <v>790</v>
          </cell>
          <cell r="D23">
            <v>328</v>
          </cell>
          <cell r="E23">
            <v>1487</v>
          </cell>
          <cell r="F23">
            <v>659</v>
          </cell>
          <cell r="G23">
            <v>9</v>
          </cell>
          <cell r="H23">
            <v>9</v>
          </cell>
          <cell r="I23">
            <v>13</v>
          </cell>
          <cell r="J23">
            <v>2</v>
          </cell>
          <cell r="K23">
            <v>8</v>
          </cell>
          <cell r="L23">
            <v>12</v>
          </cell>
          <cell r="M23">
            <v>1</v>
          </cell>
          <cell r="N23">
            <v>116</v>
          </cell>
          <cell r="O23">
            <v>1</v>
          </cell>
          <cell r="P23">
            <v>6</v>
          </cell>
          <cell r="Q23">
            <v>17</v>
          </cell>
          <cell r="R23">
            <v>9</v>
          </cell>
          <cell r="S23">
            <v>11</v>
          </cell>
          <cell r="T23">
            <v>14</v>
          </cell>
          <cell r="U23">
            <v>130</v>
          </cell>
        </row>
        <row r="24">
          <cell r="C24">
            <v>1059</v>
          </cell>
          <cell r="D24">
            <v>125</v>
          </cell>
          <cell r="E24">
            <v>620</v>
          </cell>
          <cell r="F24">
            <v>610</v>
          </cell>
          <cell r="G24">
            <v>19</v>
          </cell>
          <cell r="H24">
            <v>21</v>
          </cell>
          <cell r="I24">
            <v>62</v>
          </cell>
          <cell r="J24">
            <v>0</v>
          </cell>
          <cell r="K24">
            <v>0</v>
          </cell>
          <cell r="L24">
            <v>19</v>
          </cell>
          <cell r="M24">
            <v>1</v>
          </cell>
          <cell r="N24">
            <v>0</v>
          </cell>
          <cell r="O24">
            <v>4</v>
          </cell>
          <cell r="P24">
            <v>2</v>
          </cell>
          <cell r="Q24">
            <v>1</v>
          </cell>
          <cell r="R24">
            <v>31</v>
          </cell>
          <cell r="S24">
            <v>9</v>
          </cell>
          <cell r="T24">
            <v>21</v>
          </cell>
          <cell r="U24">
            <v>62</v>
          </cell>
        </row>
        <row r="25">
          <cell r="C25">
            <v>1450</v>
          </cell>
          <cell r="D25">
            <v>155</v>
          </cell>
          <cell r="E25">
            <v>1044</v>
          </cell>
          <cell r="F25">
            <v>628</v>
          </cell>
          <cell r="G25">
            <v>36</v>
          </cell>
          <cell r="H25">
            <v>34</v>
          </cell>
          <cell r="I25">
            <v>113</v>
          </cell>
          <cell r="J25">
            <v>0</v>
          </cell>
          <cell r="K25">
            <v>0</v>
          </cell>
          <cell r="L25">
            <v>19</v>
          </cell>
          <cell r="M25">
            <v>1</v>
          </cell>
          <cell r="N25">
            <v>0</v>
          </cell>
          <cell r="O25">
            <v>4</v>
          </cell>
          <cell r="P25">
            <v>3</v>
          </cell>
          <cell r="Q25">
            <v>1</v>
          </cell>
          <cell r="R25">
            <v>77</v>
          </cell>
          <cell r="S25">
            <v>17</v>
          </cell>
          <cell r="T25">
            <v>36</v>
          </cell>
          <cell r="U25">
            <v>90</v>
          </cell>
        </row>
        <row r="26">
          <cell r="C26">
            <v>334</v>
          </cell>
          <cell r="D26">
            <v>289</v>
          </cell>
          <cell r="E26">
            <v>580</v>
          </cell>
          <cell r="F26">
            <v>462</v>
          </cell>
          <cell r="G26">
            <v>23</v>
          </cell>
          <cell r="H26">
            <v>25</v>
          </cell>
          <cell r="I26">
            <v>17</v>
          </cell>
          <cell r="J26">
            <v>1</v>
          </cell>
          <cell r="K26">
            <v>0</v>
          </cell>
          <cell r="L26">
            <v>6</v>
          </cell>
          <cell r="M26">
            <v>14</v>
          </cell>
          <cell r="N26">
            <v>0</v>
          </cell>
          <cell r="O26">
            <v>8</v>
          </cell>
          <cell r="P26">
            <v>0</v>
          </cell>
          <cell r="Q26">
            <v>1</v>
          </cell>
          <cell r="R26">
            <v>18</v>
          </cell>
          <cell r="S26">
            <v>6</v>
          </cell>
          <cell r="T26">
            <v>0</v>
          </cell>
          <cell r="U26">
            <v>44</v>
          </cell>
        </row>
        <row r="27">
          <cell r="C27">
            <v>413</v>
          </cell>
          <cell r="D27">
            <v>307</v>
          </cell>
          <cell r="E27">
            <v>1028</v>
          </cell>
          <cell r="F27">
            <v>462</v>
          </cell>
          <cell r="G27">
            <v>23</v>
          </cell>
          <cell r="H27">
            <v>37</v>
          </cell>
          <cell r="I27">
            <v>17</v>
          </cell>
          <cell r="J27">
            <v>1</v>
          </cell>
          <cell r="K27">
            <v>0</v>
          </cell>
          <cell r="L27">
            <v>13</v>
          </cell>
          <cell r="M27">
            <v>17</v>
          </cell>
          <cell r="N27">
            <v>0</v>
          </cell>
          <cell r="O27">
            <v>11</v>
          </cell>
          <cell r="P27">
            <v>0</v>
          </cell>
          <cell r="Q27">
            <v>2</v>
          </cell>
          <cell r="R27">
            <v>91</v>
          </cell>
          <cell r="S27">
            <v>10</v>
          </cell>
          <cell r="T27">
            <v>0</v>
          </cell>
          <cell r="U27">
            <v>53</v>
          </cell>
        </row>
      </sheetData>
      <sheetData sheetId="9">
        <row r="4">
          <cell r="C4">
            <v>4683</v>
          </cell>
          <cell r="D4">
            <v>8287</v>
          </cell>
          <cell r="E4">
            <v>11815</v>
          </cell>
          <cell r="F4">
            <v>2429</v>
          </cell>
          <cell r="G4">
            <v>492</v>
          </cell>
          <cell r="H4">
            <v>1311</v>
          </cell>
          <cell r="I4">
            <v>1178</v>
          </cell>
          <cell r="J4">
            <v>4</v>
          </cell>
          <cell r="K4">
            <v>43</v>
          </cell>
          <cell r="L4">
            <v>215</v>
          </cell>
          <cell r="M4">
            <v>15</v>
          </cell>
          <cell r="N4">
            <v>83</v>
          </cell>
          <cell r="O4">
            <v>30</v>
          </cell>
          <cell r="P4">
            <v>18</v>
          </cell>
          <cell r="Q4">
            <v>8</v>
          </cell>
          <cell r="R4">
            <v>250</v>
          </cell>
          <cell r="S4">
            <v>22</v>
          </cell>
          <cell r="T4">
            <v>102</v>
          </cell>
          <cell r="U4">
            <v>597</v>
          </cell>
        </row>
        <row r="5">
          <cell r="C5">
            <v>4901</v>
          </cell>
          <cell r="D5">
            <v>8839</v>
          </cell>
          <cell r="E5">
            <v>12277</v>
          </cell>
          <cell r="F5">
            <v>2615</v>
          </cell>
          <cell r="G5">
            <v>506</v>
          </cell>
          <cell r="H5">
            <v>1382</v>
          </cell>
          <cell r="I5">
            <v>1211</v>
          </cell>
          <cell r="J5">
            <v>4</v>
          </cell>
          <cell r="K5">
            <v>43</v>
          </cell>
          <cell r="L5">
            <v>215</v>
          </cell>
          <cell r="M5">
            <v>15</v>
          </cell>
          <cell r="N5">
            <v>83</v>
          </cell>
          <cell r="O5">
            <v>30</v>
          </cell>
          <cell r="P5">
            <v>18</v>
          </cell>
          <cell r="Q5">
            <v>8</v>
          </cell>
          <cell r="R5">
            <v>256</v>
          </cell>
          <cell r="S5">
            <v>22</v>
          </cell>
          <cell r="T5">
            <v>104</v>
          </cell>
          <cell r="U5">
            <v>602</v>
          </cell>
        </row>
        <row r="6">
          <cell r="C6">
            <v>5167</v>
          </cell>
          <cell r="D6">
            <v>9621</v>
          </cell>
          <cell r="E6">
            <v>11514</v>
          </cell>
          <cell r="F6">
            <v>2704</v>
          </cell>
          <cell r="G6">
            <v>1244</v>
          </cell>
          <cell r="H6">
            <v>1604</v>
          </cell>
          <cell r="I6">
            <v>775</v>
          </cell>
          <cell r="J6">
            <v>2</v>
          </cell>
          <cell r="K6">
            <v>26</v>
          </cell>
          <cell r="L6">
            <v>401</v>
          </cell>
          <cell r="M6">
            <v>13</v>
          </cell>
          <cell r="N6">
            <v>145</v>
          </cell>
          <cell r="O6">
            <v>64</v>
          </cell>
          <cell r="P6">
            <v>34</v>
          </cell>
          <cell r="Q6">
            <v>35</v>
          </cell>
          <cell r="R6">
            <v>443</v>
          </cell>
          <cell r="S6">
            <v>91</v>
          </cell>
          <cell r="T6">
            <v>151</v>
          </cell>
          <cell r="U6">
            <v>1346</v>
          </cell>
        </row>
        <row r="7">
          <cell r="C7">
            <v>5342</v>
          </cell>
          <cell r="D7">
            <v>9883</v>
          </cell>
          <cell r="E7">
            <v>11671</v>
          </cell>
          <cell r="F7">
            <v>2780</v>
          </cell>
          <cell r="G7">
            <v>1265</v>
          </cell>
          <cell r="H7">
            <v>1618</v>
          </cell>
          <cell r="I7">
            <v>779</v>
          </cell>
          <cell r="J7">
            <v>2</v>
          </cell>
          <cell r="K7">
            <v>26</v>
          </cell>
          <cell r="L7">
            <v>401</v>
          </cell>
          <cell r="M7">
            <v>13</v>
          </cell>
          <cell r="N7">
            <v>146</v>
          </cell>
          <cell r="O7">
            <v>64</v>
          </cell>
          <cell r="P7">
            <v>36</v>
          </cell>
          <cell r="Q7">
            <v>35</v>
          </cell>
          <cell r="R7">
            <v>461</v>
          </cell>
          <cell r="S7">
            <v>95</v>
          </cell>
          <cell r="T7">
            <v>154</v>
          </cell>
          <cell r="U7">
            <v>1366</v>
          </cell>
        </row>
        <row r="8">
          <cell r="C8">
            <v>4416</v>
          </cell>
          <cell r="D8">
            <v>12121</v>
          </cell>
          <cell r="E8">
            <v>11418</v>
          </cell>
          <cell r="F8">
            <v>2639</v>
          </cell>
          <cell r="G8">
            <v>1418</v>
          </cell>
          <cell r="H8">
            <v>1616</v>
          </cell>
          <cell r="I8">
            <v>577</v>
          </cell>
          <cell r="J8">
            <v>4</v>
          </cell>
          <cell r="K8">
            <v>18</v>
          </cell>
          <cell r="L8">
            <v>260</v>
          </cell>
          <cell r="M8">
            <v>26</v>
          </cell>
          <cell r="N8">
            <v>85</v>
          </cell>
          <cell r="O8">
            <v>37</v>
          </cell>
          <cell r="P8">
            <v>35</v>
          </cell>
          <cell r="Q8">
            <v>69</v>
          </cell>
          <cell r="R8">
            <v>439</v>
          </cell>
          <cell r="S8">
            <v>40</v>
          </cell>
          <cell r="T8">
            <v>103</v>
          </cell>
          <cell r="U8">
            <v>1130</v>
          </cell>
        </row>
        <row r="9">
          <cell r="C9">
            <v>4567</v>
          </cell>
          <cell r="D9">
            <v>12397</v>
          </cell>
          <cell r="E9">
            <v>11596</v>
          </cell>
          <cell r="F9">
            <v>2681</v>
          </cell>
          <cell r="G9">
            <v>1448</v>
          </cell>
          <cell r="H9">
            <v>1628</v>
          </cell>
          <cell r="I9">
            <v>582</v>
          </cell>
          <cell r="J9">
            <v>4</v>
          </cell>
          <cell r="K9">
            <v>18</v>
          </cell>
          <cell r="L9">
            <v>260</v>
          </cell>
          <cell r="M9">
            <v>26</v>
          </cell>
          <cell r="N9">
            <v>89</v>
          </cell>
          <cell r="O9">
            <v>39</v>
          </cell>
          <cell r="P9">
            <v>35</v>
          </cell>
          <cell r="Q9">
            <v>69</v>
          </cell>
          <cell r="R9">
            <v>443</v>
          </cell>
          <cell r="S9">
            <v>40</v>
          </cell>
          <cell r="T9">
            <v>104</v>
          </cell>
          <cell r="U9">
            <v>1146</v>
          </cell>
        </row>
        <row r="10">
          <cell r="C10">
            <v>6985</v>
          </cell>
          <cell r="D10">
            <v>12871</v>
          </cell>
          <cell r="E10">
            <v>12977</v>
          </cell>
          <cell r="F10">
            <v>4410</v>
          </cell>
          <cell r="G10">
            <v>1206</v>
          </cell>
          <cell r="H10">
            <v>1425</v>
          </cell>
          <cell r="I10">
            <v>1408</v>
          </cell>
          <cell r="J10">
            <v>4</v>
          </cell>
          <cell r="K10">
            <v>132</v>
          </cell>
          <cell r="L10">
            <v>83</v>
          </cell>
          <cell r="M10">
            <v>0</v>
          </cell>
          <cell r="N10">
            <v>135</v>
          </cell>
          <cell r="O10">
            <v>56</v>
          </cell>
          <cell r="P10">
            <v>51</v>
          </cell>
          <cell r="Q10">
            <v>25</v>
          </cell>
          <cell r="R10">
            <v>611</v>
          </cell>
          <cell r="S10">
            <v>78</v>
          </cell>
          <cell r="T10">
            <v>237</v>
          </cell>
          <cell r="U10">
            <v>1489</v>
          </cell>
        </row>
        <row r="11">
          <cell r="C11">
            <v>7288</v>
          </cell>
          <cell r="D11">
            <v>13121</v>
          </cell>
          <cell r="E11">
            <v>13251</v>
          </cell>
          <cell r="F11">
            <v>4540</v>
          </cell>
          <cell r="G11">
            <v>1232</v>
          </cell>
          <cell r="H11">
            <v>1435</v>
          </cell>
          <cell r="I11">
            <v>1423</v>
          </cell>
          <cell r="J11">
            <v>7</v>
          </cell>
          <cell r="K11">
            <v>132</v>
          </cell>
          <cell r="L11">
            <v>83</v>
          </cell>
          <cell r="M11">
            <v>0</v>
          </cell>
          <cell r="N11">
            <v>137</v>
          </cell>
          <cell r="O11">
            <v>58</v>
          </cell>
          <cell r="P11">
            <v>55</v>
          </cell>
          <cell r="Q11">
            <v>30</v>
          </cell>
          <cell r="R11">
            <v>627</v>
          </cell>
          <cell r="S11">
            <v>78</v>
          </cell>
          <cell r="T11">
            <v>243</v>
          </cell>
          <cell r="U11">
            <v>1540</v>
          </cell>
        </row>
        <row r="12">
          <cell r="C12">
            <v>7500</v>
          </cell>
          <cell r="D12">
            <v>14468</v>
          </cell>
          <cell r="E12">
            <v>11283</v>
          </cell>
          <cell r="F12">
            <v>3948</v>
          </cell>
          <cell r="G12">
            <v>487</v>
          </cell>
          <cell r="H12">
            <v>610</v>
          </cell>
          <cell r="I12">
            <v>464</v>
          </cell>
          <cell r="J12">
            <v>5</v>
          </cell>
          <cell r="K12">
            <v>44</v>
          </cell>
          <cell r="L12">
            <v>36</v>
          </cell>
          <cell r="M12">
            <v>2</v>
          </cell>
          <cell r="N12">
            <v>96</v>
          </cell>
          <cell r="O12">
            <v>57</v>
          </cell>
          <cell r="P12">
            <v>81</v>
          </cell>
          <cell r="Q12">
            <v>18</v>
          </cell>
          <cell r="R12">
            <v>362</v>
          </cell>
          <cell r="S12">
            <v>97</v>
          </cell>
          <cell r="T12">
            <v>113</v>
          </cell>
          <cell r="U12">
            <v>1003</v>
          </cell>
        </row>
        <row r="13">
          <cell r="C13">
            <v>7828</v>
          </cell>
          <cell r="D13">
            <v>14878</v>
          </cell>
          <cell r="E13">
            <v>11503</v>
          </cell>
          <cell r="F13">
            <v>4061</v>
          </cell>
          <cell r="G13">
            <v>523</v>
          </cell>
          <cell r="H13">
            <v>628</v>
          </cell>
          <cell r="I13">
            <v>484</v>
          </cell>
          <cell r="J13">
            <v>5</v>
          </cell>
          <cell r="K13">
            <v>44</v>
          </cell>
          <cell r="L13">
            <v>36</v>
          </cell>
          <cell r="M13">
            <v>2</v>
          </cell>
          <cell r="N13">
            <v>103</v>
          </cell>
          <cell r="O13">
            <v>59</v>
          </cell>
          <cell r="P13">
            <v>90</v>
          </cell>
          <cell r="Q13">
            <v>32</v>
          </cell>
          <cell r="R13">
            <v>386</v>
          </cell>
          <cell r="S13">
            <v>101</v>
          </cell>
          <cell r="T13">
            <v>140</v>
          </cell>
          <cell r="U13">
            <v>1062</v>
          </cell>
        </row>
        <row r="14">
          <cell r="C14">
            <v>3860</v>
          </cell>
          <cell r="D14">
            <v>4431</v>
          </cell>
          <cell r="E14">
            <v>7212</v>
          </cell>
          <cell r="F14">
            <v>1380</v>
          </cell>
          <cell r="G14">
            <v>413</v>
          </cell>
          <cell r="H14">
            <v>289</v>
          </cell>
          <cell r="I14">
            <v>380</v>
          </cell>
          <cell r="J14">
            <v>4</v>
          </cell>
          <cell r="K14">
            <v>14</v>
          </cell>
          <cell r="L14">
            <v>50</v>
          </cell>
          <cell r="M14">
            <v>0</v>
          </cell>
          <cell r="N14">
            <v>87</v>
          </cell>
          <cell r="O14">
            <v>48</v>
          </cell>
          <cell r="P14">
            <v>20</v>
          </cell>
          <cell r="Q14">
            <v>30</v>
          </cell>
          <cell r="R14">
            <v>230</v>
          </cell>
          <cell r="S14">
            <v>40</v>
          </cell>
          <cell r="T14">
            <v>71</v>
          </cell>
          <cell r="U14">
            <v>464</v>
          </cell>
        </row>
        <row r="15">
          <cell r="C15">
            <v>4010</v>
          </cell>
          <cell r="D15">
            <v>4568</v>
          </cell>
          <cell r="E15">
            <v>7411</v>
          </cell>
          <cell r="F15">
            <v>1409</v>
          </cell>
          <cell r="G15">
            <v>419</v>
          </cell>
          <cell r="H15">
            <v>296</v>
          </cell>
          <cell r="I15">
            <v>392</v>
          </cell>
          <cell r="J15">
            <v>4</v>
          </cell>
          <cell r="K15">
            <v>14</v>
          </cell>
          <cell r="L15">
            <v>52</v>
          </cell>
          <cell r="M15">
            <v>0</v>
          </cell>
          <cell r="N15">
            <v>92</v>
          </cell>
          <cell r="O15">
            <v>48</v>
          </cell>
          <cell r="P15">
            <v>20</v>
          </cell>
          <cell r="Q15">
            <v>45</v>
          </cell>
          <cell r="R15">
            <v>236</v>
          </cell>
          <cell r="S15">
            <v>40</v>
          </cell>
          <cell r="T15">
            <v>75</v>
          </cell>
          <cell r="U15">
            <v>491</v>
          </cell>
        </row>
        <row r="16">
          <cell r="C16">
            <v>6017</v>
          </cell>
          <cell r="D16">
            <v>5204</v>
          </cell>
          <cell r="E16">
            <v>9374</v>
          </cell>
          <cell r="F16">
            <v>3474</v>
          </cell>
          <cell r="G16">
            <v>1188</v>
          </cell>
          <cell r="H16">
            <v>728</v>
          </cell>
          <cell r="I16">
            <v>1674</v>
          </cell>
          <cell r="J16">
            <v>24</v>
          </cell>
          <cell r="K16">
            <v>83</v>
          </cell>
          <cell r="L16">
            <v>141</v>
          </cell>
          <cell r="M16">
            <v>5</v>
          </cell>
          <cell r="N16">
            <v>145</v>
          </cell>
          <cell r="O16">
            <v>64</v>
          </cell>
          <cell r="P16">
            <v>62</v>
          </cell>
          <cell r="Q16">
            <v>22</v>
          </cell>
          <cell r="R16">
            <v>568</v>
          </cell>
          <cell r="S16">
            <v>50</v>
          </cell>
          <cell r="T16">
            <v>186</v>
          </cell>
          <cell r="U16">
            <v>743</v>
          </cell>
        </row>
        <row r="17">
          <cell r="C17">
            <v>6422</v>
          </cell>
          <cell r="D17">
            <v>5473</v>
          </cell>
          <cell r="E17">
            <v>9903</v>
          </cell>
          <cell r="F17">
            <v>3608</v>
          </cell>
          <cell r="G17">
            <v>1249</v>
          </cell>
          <cell r="H17">
            <v>768</v>
          </cell>
          <cell r="I17">
            <v>1790</v>
          </cell>
          <cell r="J17">
            <v>28</v>
          </cell>
          <cell r="K17">
            <v>83</v>
          </cell>
          <cell r="L17">
            <v>141</v>
          </cell>
          <cell r="M17">
            <v>5</v>
          </cell>
          <cell r="N17">
            <v>154</v>
          </cell>
          <cell r="O17">
            <v>66</v>
          </cell>
          <cell r="P17">
            <v>75</v>
          </cell>
          <cell r="Q17">
            <v>28</v>
          </cell>
          <cell r="R17">
            <v>604</v>
          </cell>
          <cell r="S17">
            <v>54</v>
          </cell>
          <cell r="T17">
            <v>192</v>
          </cell>
          <cell r="U17">
            <v>800</v>
          </cell>
        </row>
        <row r="18">
          <cell r="C18">
            <v>8185</v>
          </cell>
          <cell r="D18">
            <v>6045</v>
          </cell>
          <cell r="E18">
            <v>11459</v>
          </cell>
          <cell r="F18">
            <v>3066</v>
          </cell>
          <cell r="G18">
            <v>1093</v>
          </cell>
          <cell r="H18">
            <v>1514</v>
          </cell>
          <cell r="I18">
            <v>672</v>
          </cell>
          <cell r="J18">
            <v>5</v>
          </cell>
          <cell r="K18">
            <v>99</v>
          </cell>
          <cell r="L18">
            <v>131</v>
          </cell>
          <cell r="M18">
            <v>4</v>
          </cell>
          <cell r="N18">
            <v>142</v>
          </cell>
          <cell r="O18">
            <v>33</v>
          </cell>
          <cell r="P18">
            <v>14</v>
          </cell>
          <cell r="Q18">
            <v>14</v>
          </cell>
          <cell r="R18">
            <v>322</v>
          </cell>
          <cell r="S18">
            <v>56</v>
          </cell>
          <cell r="T18">
            <v>144</v>
          </cell>
          <cell r="U18">
            <v>614</v>
          </cell>
        </row>
        <row r="19">
          <cell r="C19">
            <v>8326</v>
          </cell>
          <cell r="D19">
            <v>6358</v>
          </cell>
          <cell r="E19">
            <v>11741</v>
          </cell>
          <cell r="F19">
            <v>3214</v>
          </cell>
          <cell r="G19">
            <v>1164</v>
          </cell>
          <cell r="H19">
            <v>1573</v>
          </cell>
          <cell r="I19">
            <v>721</v>
          </cell>
          <cell r="J19">
            <v>7</v>
          </cell>
          <cell r="K19">
            <v>113</v>
          </cell>
          <cell r="L19">
            <v>131</v>
          </cell>
          <cell r="M19">
            <v>4</v>
          </cell>
          <cell r="N19">
            <v>161</v>
          </cell>
          <cell r="O19">
            <v>46</v>
          </cell>
          <cell r="P19">
            <v>18</v>
          </cell>
          <cell r="Q19">
            <v>14</v>
          </cell>
          <cell r="R19">
            <v>331</v>
          </cell>
          <cell r="S19">
            <v>62</v>
          </cell>
          <cell r="T19">
            <v>155</v>
          </cell>
          <cell r="U19">
            <v>649</v>
          </cell>
        </row>
        <row r="20">
          <cell r="C20">
            <v>16808</v>
          </cell>
          <cell r="D20">
            <v>8908</v>
          </cell>
          <cell r="E20">
            <v>11919</v>
          </cell>
          <cell r="F20">
            <v>4389</v>
          </cell>
          <cell r="G20">
            <v>4133</v>
          </cell>
          <cell r="H20">
            <v>4035</v>
          </cell>
          <cell r="I20">
            <v>1960</v>
          </cell>
          <cell r="J20">
            <v>0</v>
          </cell>
          <cell r="K20">
            <v>162</v>
          </cell>
          <cell r="L20">
            <v>779</v>
          </cell>
          <cell r="M20">
            <v>9</v>
          </cell>
          <cell r="N20">
            <v>107</v>
          </cell>
          <cell r="O20">
            <v>58</v>
          </cell>
          <cell r="P20">
            <v>14</v>
          </cell>
          <cell r="Q20">
            <v>27</v>
          </cell>
          <cell r="R20">
            <v>448</v>
          </cell>
          <cell r="S20">
            <v>139</v>
          </cell>
          <cell r="T20">
            <v>451</v>
          </cell>
          <cell r="U20">
            <v>1623</v>
          </cell>
        </row>
        <row r="21">
          <cell r="C21">
            <v>17904</v>
          </cell>
          <cell r="D21">
            <v>9428</v>
          </cell>
          <cell r="E21">
            <v>12359</v>
          </cell>
          <cell r="F21">
            <v>4587</v>
          </cell>
          <cell r="G21">
            <v>4357</v>
          </cell>
          <cell r="H21">
            <v>4201</v>
          </cell>
          <cell r="I21">
            <v>2024</v>
          </cell>
          <cell r="J21">
            <v>0</v>
          </cell>
          <cell r="K21">
            <v>162</v>
          </cell>
          <cell r="L21">
            <v>780</v>
          </cell>
          <cell r="M21">
            <v>9</v>
          </cell>
          <cell r="N21">
            <v>116</v>
          </cell>
          <cell r="O21">
            <v>59</v>
          </cell>
          <cell r="P21">
            <v>20</v>
          </cell>
          <cell r="Q21">
            <v>48</v>
          </cell>
          <cell r="R21">
            <v>464</v>
          </cell>
          <cell r="S21">
            <v>148</v>
          </cell>
          <cell r="T21">
            <v>473</v>
          </cell>
          <cell r="U21">
            <v>1697</v>
          </cell>
        </row>
        <row r="22">
          <cell r="C22">
            <v>25214</v>
          </cell>
          <cell r="D22">
            <v>10583</v>
          </cell>
          <cell r="E22">
            <v>10180</v>
          </cell>
          <cell r="F22">
            <v>2704</v>
          </cell>
          <cell r="G22">
            <v>652</v>
          </cell>
          <cell r="H22">
            <v>848</v>
          </cell>
          <cell r="I22">
            <v>976</v>
          </cell>
          <cell r="J22">
            <v>15</v>
          </cell>
          <cell r="K22">
            <v>108</v>
          </cell>
          <cell r="L22">
            <v>399</v>
          </cell>
          <cell r="M22">
            <v>0</v>
          </cell>
          <cell r="N22">
            <v>156</v>
          </cell>
          <cell r="O22">
            <v>49</v>
          </cell>
          <cell r="P22">
            <v>24</v>
          </cell>
          <cell r="Q22">
            <v>13</v>
          </cell>
          <cell r="R22">
            <v>312</v>
          </cell>
          <cell r="S22">
            <v>24</v>
          </cell>
          <cell r="T22">
            <v>419</v>
          </cell>
          <cell r="U22">
            <v>2916</v>
          </cell>
        </row>
        <row r="23">
          <cell r="C23">
            <v>26595</v>
          </cell>
          <cell r="D23">
            <v>10814</v>
          </cell>
          <cell r="E23">
            <v>10373</v>
          </cell>
          <cell r="F23">
            <v>2820</v>
          </cell>
          <cell r="G23">
            <v>684</v>
          </cell>
          <cell r="H23">
            <v>863</v>
          </cell>
          <cell r="I23">
            <v>1000</v>
          </cell>
          <cell r="J23">
            <v>15</v>
          </cell>
          <cell r="K23">
            <v>112</v>
          </cell>
          <cell r="L23">
            <v>410</v>
          </cell>
          <cell r="M23">
            <v>0</v>
          </cell>
          <cell r="N23">
            <v>160</v>
          </cell>
          <cell r="O23">
            <v>49</v>
          </cell>
          <cell r="P23">
            <v>27</v>
          </cell>
          <cell r="Q23">
            <v>13</v>
          </cell>
          <cell r="R23">
            <v>321</v>
          </cell>
          <cell r="S23">
            <v>27</v>
          </cell>
          <cell r="T23">
            <v>455</v>
          </cell>
          <cell r="U23">
            <v>3064</v>
          </cell>
        </row>
        <row r="24">
          <cell r="C24">
            <v>27864</v>
          </cell>
          <cell r="D24">
            <v>9588</v>
          </cell>
          <cell r="E24">
            <v>9216</v>
          </cell>
          <cell r="F24">
            <v>2993</v>
          </cell>
          <cell r="G24">
            <v>522</v>
          </cell>
          <cell r="H24">
            <v>991</v>
          </cell>
          <cell r="I24">
            <v>1288</v>
          </cell>
          <cell r="J24">
            <v>0</v>
          </cell>
          <cell r="K24">
            <v>70</v>
          </cell>
          <cell r="L24">
            <v>244</v>
          </cell>
          <cell r="M24">
            <v>4</v>
          </cell>
          <cell r="N24">
            <v>69</v>
          </cell>
          <cell r="O24">
            <v>44</v>
          </cell>
          <cell r="P24">
            <v>36</v>
          </cell>
          <cell r="Q24">
            <v>24</v>
          </cell>
          <cell r="R24">
            <v>405</v>
          </cell>
          <cell r="S24">
            <v>33</v>
          </cell>
          <cell r="T24">
            <v>192</v>
          </cell>
          <cell r="U24">
            <v>2797</v>
          </cell>
        </row>
        <row r="25">
          <cell r="C25">
            <v>29273</v>
          </cell>
          <cell r="D25">
            <v>9938</v>
          </cell>
          <cell r="E25">
            <v>9350</v>
          </cell>
          <cell r="F25">
            <v>3128</v>
          </cell>
          <cell r="G25">
            <v>538</v>
          </cell>
          <cell r="H25">
            <v>1002</v>
          </cell>
          <cell r="I25">
            <v>1337</v>
          </cell>
          <cell r="J25">
            <v>0</v>
          </cell>
          <cell r="K25">
            <v>70</v>
          </cell>
          <cell r="L25">
            <v>247</v>
          </cell>
          <cell r="M25">
            <v>4</v>
          </cell>
          <cell r="N25">
            <v>69</v>
          </cell>
          <cell r="O25">
            <v>50</v>
          </cell>
          <cell r="P25">
            <v>59</v>
          </cell>
          <cell r="Q25">
            <v>25</v>
          </cell>
          <cell r="R25">
            <v>429</v>
          </cell>
          <cell r="S25">
            <v>37</v>
          </cell>
          <cell r="T25">
            <v>210</v>
          </cell>
          <cell r="U25">
            <v>2839</v>
          </cell>
        </row>
        <row r="26">
          <cell r="C26">
            <v>9738</v>
          </cell>
          <cell r="D26">
            <v>5881</v>
          </cell>
          <cell r="E26">
            <v>8700</v>
          </cell>
          <cell r="F26">
            <v>1600</v>
          </cell>
          <cell r="G26">
            <v>392</v>
          </cell>
          <cell r="H26">
            <v>765</v>
          </cell>
          <cell r="I26">
            <v>1635</v>
          </cell>
          <cell r="J26">
            <v>0</v>
          </cell>
          <cell r="K26">
            <v>46</v>
          </cell>
          <cell r="L26">
            <v>113</v>
          </cell>
          <cell r="M26">
            <v>5</v>
          </cell>
          <cell r="N26">
            <v>98</v>
          </cell>
          <cell r="O26">
            <v>24</v>
          </cell>
          <cell r="P26">
            <v>14</v>
          </cell>
          <cell r="Q26">
            <v>8</v>
          </cell>
          <cell r="R26">
            <v>279</v>
          </cell>
          <cell r="S26">
            <v>26</v>
          </cell>
          <cell r="T26">
            <v>154</v>
          </cell>
          <cell r="U26">
            <v>796</v>
          </cell>
        </row>
        <row r="27">
          <cell r="C27">
            <v>10089</v>
          </cell>
          <cell r="D27">
            <v>6042</v>
          </cell>
          <cell r="E27">
            <v>8852</v>
          </cell>
          <cell r="F27">
            <v>1664</v>
          </cell>
          <cell r="G27">
            <v>414</v>
          </cell>
          <cell r="H27">
            <v>770</v>
          </cell>
          <cell r="I27">
            <v>1670</v>
          </cell>
          <cell r="J27">
            <v>0</v>
          </cell>
          <cell r="K27">
            <v>46</v>
          </cell>
          <cell r="L27">
            <v>113</v>
          </cell>
          <cell r="M27">
            <v>5</v>
          </cell>
          <cell r="N27">
            <v>98</v>
          </cell>
          <cell r="O27">
            <v>29</v>
          </cell>
          <cell r="P27">
            <v>14</v>
          </cell>
          <cell r="Q27">
            <v>11</v>
          </cell>
          <cell r="R27">
            <v>288</v>
          </cell>
          <cell r="S27">
            <v>26</v>
          </cell>
          <cell r="T27">
            <v>165</v>
          </cell>
          <cell r="U27">
            <v>815</v>
          </cell>
        </row>
      </sheetData>
      <sheetData sheetId="10">
        <row r="4">
          <cell r="C4">
            <v>40</v>
          </cell>
          <cell r="D4">
            <v>497</v>
          </cell>
          <cell r="E4">
            <v>1021</v>
          </cell>
          <cell r="F4">
            <v>432</v>
          </cell>
          <cell r="G4">
            <v>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68</v>
          </cell>
          <cell r="D5">
            <v>501</v>
          </cell>
          <cell r="E5">
            <v>1021</v>
          </cell>
          <cell r="F5">
            <v>440</v>
          </cell>
          <cell r="G5">
            <v>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8</v>
          </cell>
          <cell r="D6">
            <v>571</v>
          </cell>
          <cell r="E6">
            <v>670</v>
          </cell>
          <cell r="F6">
            <v>562</v>
          </cell>
          <cell r="G6">
            <v>7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</row>
        <row r="7">
          <cell r="C7">
            <v>8</v>
          </cell>
          <cell r="D7">
            <v>571</v>
          </cell>
          <cell r="E7">
            <v>670</v>
          </cell>
          <cell r="F7">
            <v>666</v>
          </cell>
          <cell r="G7">
            <v>7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</row>
        <row r="8">
          <cell r="C8">
            <v>27</v>
          </cell>
          <cell r="D8">
            <v>604</v>
          </cell>
          <cell r="E8">
            <v>611</v>
          </cell>
          <cell r="F8">
            <v>317</v>
          </cell>
          <cell r="G8">
            <v>44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0</v>
          </cell>
        </row>
        <row r="9">
          <cell r="C9">
            <v>36</v>
          </cell>
          <cell r="D9">
            <v>692</v>
          </cell>
          <cell r="E9">
            <v>611</v>
          </cell>
          <cell r="F9">
            <v>325</v>
          </cell>
          <cell r="G9">
            <v>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</row>
        <row r="10">
          <cell r="C10">
            <v>158</v>
          </cell>
          <cell r="D10">
            <v>603</v>
          </cell>
          <cell r="E10">
            <v>932</v>
          </cell>
          <cell r="F10">
            <v>324</v>
          </cell>
          <cell r="G10">
            <v>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1</v>
          </cell>
        </row>
        <row r="11">
          <cell r="C11">
            <v>180</v>
          </cell>
          <cell r="D11">
            <v>627</v>
          </cell>
          <cell r="E11">
            <v>994</v>
          </cell>
          <cell r="F11">
            <v>350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</row>
        <row r="12">
          <cell r="C12">
            <v>88</v>
          </cell>
          <cell r="D12">
            <v>628</v>
          </cell>
          <cell r="E12">
            <v>744</v>
          </cell>
          <cell r="F12">
            <v>352</v>
          </cell>
          <cell r="G12">
            <v>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</v>
          </cell>
        </row>
        <row r="13">
          <cell r="C13">
            <v>116</v>
          </cell>
          <cell r="D13">
            <v>944</v>
          </cell>
          <cell r="E13">
            <v>794</v>
          </cell>
          <cell r="F13">
            <v>361</v>
          </cell>
          <cell r="G13">
            <v>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</row>
        <row r="14">
          <cell r="C14">
            <v>40</v>
          </cell>
          <cell r="D14">
            <v>256</v>
          </cell>
          <cell r="E14">
            <v>314</v>
          </cell>
          <cell r="F14">
            <v>182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40</v>
          </cell>
          <cell r="D15">
            <v>268</v>
          </cell>
          <cell r="E15">
            <v>314</v>
          </cell>
          <cell r="F15">
            <v>190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103</v>
          </cell>
          <cell r="D16">
            <v>664</v>
          </cell>
          <cell r="E16">
            <v>1164</v>
          </cell>
          <cell r="F16">
            <v>1061</v>
          </cell>
          <cell r="G16">
            <v>61</v>
          </cell>
          <cell r="H16">
            <v>89</v>
          </cell>
          <cell r="I16">
            <v>143</v>
          </cell>
          <cell r="J16">
            <v>0</v>
          </cell>
          <cell r="K16">
            <v>2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  <cell r="P16">
            <v>0</v>
          </cell>
          <cell r="Q16">
            <v>3</v>
          </cell>
          <cell r="R16">
            <v>3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112</v>
          </cell>
          <cell r="D17">
            <v>697</v>
          </cell>
          <cell r="E17">
            <v>1248</v>
          </cell>
          <cell r="F17">
            <v>1437</v>
          </cell>
          <cell r="G17">
            <v>64</v>
          </cell>
          <cell r="H17">
            <v>93</v>
          </cell>
          <cell r="I17">
            <v>184</v>
          </cell>
          <cell r="J17">
            <v>0</v>
          </cell>
          <cell r="K17">
            <v>8</v>
          </cell>
          <cell r="L17">
            <v>0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19</v>
          </cell>
          <cell r="D18">
            <v>509</v>
          </cell>
          <cell r="E18">
            <v>2076</v>
          </cell>
          <cell r="F18">
            <v>724</v>
          </cell>
          <cell r="G18">
            <v>6</v>
          </cell>
          <cell r="H18">
            <v>2</v>
          </cell>
          <cell r="I18">
            <v>140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23</v>
          </cell>
          <cell r="D19">
            <v>528</v>
          </cell>
          <cell r="E19">
            <v>2121</v>
          </cell>
          <cell r="F19">
            <v>1131</v>
          </cell>
          <cell r="G19">
            <v>10</v>
          </cell>
          <cell r="H19">
            <v>6</v>
          </cell>
          <cell r="I19">
            <v>177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135</v>
          </cell>
          <cell r="D20">
            <v>1049</v>
          </cell>
          <cell r="E20">
            <v>1442</v>
          </cell>
          <cell r="F20">
            <v>1264</v>
          </cell>
          <cell r="G20">
            <v>187</v>
          </cell>
          <cell r="H20">
            <v>313</v>
          </cell>
          <cell r="I20">
            <v>147</v>
          </cell>
          <cell r="J20">
            <v>0</v>
          </cell>
          <cell r="K20">
            <v>24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154</v>
          </cell>
          <cell r="D21">
            <v>1113</v>
          </cell>
          <cell r="E21">
            <v>1516</v>
          </cell>
          <cell r="F21">
            <v>1823</v>
          </cell>
          <cell r="G21">
            <v>214</v>
          </cell>
          <cell r="H21">
            <v>335</v>
          </cell>
          <cell r="I21">
            <v>175</v>
          </cell>
          <cell r="J21">
            <v>0</v>
          </cell>
          <cell r="K21">
            <v>32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219</v>
          </cell>
          <cell r="D22">
            <v>1647</v>
          </cell>
          <cell r="E22">
            <v>1297</v>
          </cell>
          <cell r="F22">
            <v>953</v>
          </cell>
          <cell r="G22">
            <v>15</v>
          </cell>
          <cell r="H22">
            <v>10</v>
          </cell>
          <cell r="I22">
            <v>163</v>
          </cell>
          <cell r="J22">
            <v>0</v>
          </cell>
          <cell r="K22">
            <v>44</v>
          </cell>
          <cell r="L22">
            <v>0</v>
          </cell>
          <cell r="M22">
            <v>2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1</v>
          </cell>
          <cell r="S22">
            <v>0</v>
          </cell>
          <cell r="T22">
            <v>12</v>
          </cell>
          <cell r="U22">
            <v>0</v>
          </cell>
        </row>
        <row r="23">
          <cell r="C23">
            <v>238</v>
          </cell>
          <cell r="D23">
            <v>1668</v>
          </cell>
          <cell r="E23">
            <v>1331</v>
          </cell>
          <cell r="F23">
            <v>1252</v>
          </cell>
          <cell r="G23">
            <v>29</v>
          </cell>
          <cell r="H23">
            <v>38</v>
          </cell>
          <cell r="I23">
            <v>176</v>
          </cell>
          <cell r="J23">
            <v>0</v>
          </cell>
          <cell r="K23">
            <v>50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4</v>
          </cell>
          <cell r="R23">
            <v>1</v>
          </cell>
          <cell r="S23">
            <v>0</v>
          </cell>
          <cell r="T23">
            <v>12</v>
          </cell>
          <cell r="U23">
            <v>0</v>
          </cell>
        </row>
        <row r="24">
          <cell r="C24">
            <v>304</v>
          </cell>
          <cell r="D24">
            <v>1965</v>
          </cell>
          <cell r="E24">
            <v>1805</v>
          </cell>
          <cell r="F24">
            <v>1459</v>
          </cell>
          <cell r="G24">
            <v>10</v>
          </cell>
          <cell r="H24">
            <v>73</v>
          </cell>
          <cell r="I24">
            <v>116</v>
          </cell>
          <cell r="J24">
            <v>0</v>
          </cell>
          <cell r="K24">
            <v>71</v>
          </cell>
          <cell r="L24">
            <v>0</v>
          </cell>
          <cell r="M24">
            <v>3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364</v>
          </cell>
          <cell r="D25">
            <v>2043</v>
          </cell>
          <cell r="E25">
            <v>1923</v>
          </cell>
          <cell r="F25">
            <v>1780</v>
          </cell>
          <cell r="G25">
            <v>21</v>
          </cell>
          <cell r="H25">
            <v>83</v>
          </cell>
          <cell r="I25">
            <v>136</v>
          </cell>
          <cell r="J25">
            <v>0</v>
          </cell>
          <cell r="K25">
            <v>79</v>
          </cell>
          <cell r="L25">
            <v>0</v>
          </cell>
          <cell r="M25">
            <v>7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41</v>
          </cell>
          <cell r="D26">
            <v>1047</v>
          </cell>
          <cell r="E26">
            <v>1015</v>
          </cell>
          <cell r="F26">
            <v>439</v>
          </cell>
          <cell r="G26">
            <v>5</v>
          </cell>
          <cell r="H26">
            <v>40</v>
          </cell>
          <cell r="I26">
            <v>74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53</v>
          </cell>
          <cell r="D27">
            <v>1125</v>
          </cell>
          <cell r="E27">
            <v>1069</v>
          </cell>
          <cell r="F27">
            <v>583</v>
          </cell>
          <cell r="G27">
            <v>5</v>
          </cell>
          <cell r="H27">
            <v>48</v>
          </cell>
          <cell r="I27">
            <v>112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1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</row>
        <row r="6">
          <cell r="C6"/>
          <cell r="D6"/>
          <cell r="E6">
            <v>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C7"/>
          <cell r="D7"/>
          <cell r="E7">
            <v>6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C8">
            <v>2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>
            <v>2</v>
          </cell>
        </row>
        <row r="9">
          <cell r="C9">
            <v>2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>
            <v>2</v>
          </cell>
        </row>
        <row r="10">
          <cell r="C10">
            <v>1</v>
          </cell>
          <cell r="D10"/>
          <cell r="E10"/>
          <cell r="F10"/>
          <cell r="G10"/>
          <cell r="H10"/>
          <cell r="I10">
            <v>5</v>
          </cell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>
            <v>1</v>
          </cell>
          <cell r="D11"/>
          <cell r="E11"/>
          <cell r="F11"/>
          <cell r="G11"/>
          <cell r="H11"/>
          <cell r="I11">
            <v>5</v>
          </cell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>
            <v>8</v>
          </cell>
          <cell r="D12">
            <v>4</v>
          </cell>
          <cell r="E12"/>
          <cell r="F12"/>
          <cell r="G12"/>
          <cell r="H12">
            <v>6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>
            <v>2</v>
          </cell>
        </row>
        <row r="13">
          <cell r="C13">
            <v>8</v>
          </cell>
          <cell r="D13">
            <v>4</v>
          </cell>
          <cell r="E13"/>
          <cell r="F13"/>
          <cell r="G13"/>
          <cell r="H13">
            <v>6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>
            <v>2</v>
          </cell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>
            <v>2</v>
          </cell>
          <cell r="F16"/>
          <cell r="G16"/>
          <cell r="H16"/>
          <cell r="I16"/>
          <cell r="J16"/>
          <cell r="K16"/>
          <cell r="L16"/>
          <cell r="M16"/>
          <cell r="N16">
            <v>2</v>
          </cell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>
            <v>2</v>
          </cell>
          <cell r="F17"/>
          <cell r="G17"/>
          <cell r="H17"/>
          <cell r="I17"/>
          <cell r="J17"/>
          <cell r="K17"/>
          <cell r="L17"/>
          <cell r="M17"/>
          <cell r="N17">
            <v>2</v>
          </cell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C22"/>
          <cell r="D22"/>
          <cell r="E22"/>
          <cell r="F22"/>
          <cell r="G22"/>
          <cell r="H22">
            <v>24</v>
          </cell>
          <cell r="I22">
            <v>30</v>
          </cell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>
            <v>24</v>
          </cell>
          <cell r="I23">
            <v>30</v>
          </cell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10</v>
          </cell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>
            <v>10</v>
          </cell>
        </row>
        <row r="26">
          <cell r="C26">
            <v>1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C27">
            <v>1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</sheetData>
      <sheetData sheetId="12">
        <row r="4">
          <cell r="C4">
            <v>4058</v>
          </cell>
          <cell r="D4">
            <v>3854</v>
          </cell>
          <cell r="E4">
            <v>8353</v>
          </cell>
          <cell r="F4">
            <v>1437</v>
          </cell>
          <cell r="G4">
            <v>580</v>
          </cell>
          <cell r="H4">
            <v>625</v>
          </cell>
          <cell r="I4">
            <v>2128</v>
          </cell>
          <cell r="J4">
            <v>0</v>
          </cell>
          <cell r="K4">
            <v>100</v>
          </cell>
          <cell r="L4">
            <v>0</v>
          </cell>
          <cell r="M4">
            <v>10</v>
          </cell>
          <cell r="N4">
            <v>4</v>
          </cell>
          <cell r="O4">
            <v>12</v>
          </cell>
          <cell r="P4">
            <v>6</v>
          </cell>
          <cell r="Q4">
            <v>6</v>
          </cell>
          <cell r="R4">
            <v>88</v>
          </cell>
          <cell r="S4">
            <v>1</v>
          </cell>
          <cell r="T4">
            <v>38</v>
          </cell>
          <cell r="U4">
            <v>1662</v>
          </cell>
        </row>
        <row r="5">
          <cell r="C5">
            <v>4237</v>
          </cell>
          <cell r="D5">
            <v>3872</v>
          </cell>
          <cell r="E5">
            <v>8402</v>
          </cell>
          <cell r="F5">
            <v>1595</v>
          </cell>
          <cell r="G5">
            <v>634</v>
          </cell>
          <cell r="H5">
            <v>651</v>
          </cell>
          <cell r="I5">
            <v>2175</v>
          </cell>
          <cell r="J5">
            <v>0</v>
          </cell>
          <cell r="K5">
            <v>100</v>
          </cell>
          <cell r="L5">
            <v>0</v>
          </cell>
          <cell r="M5">
            <v>10</v>
          </cell>
          <cell r="N5">
            <v>4</v>
          </cell>
          <cell r="O5">
            <v>16</v>
          </cell>
          <cell r="P5">
            <v>12</v>
          </cell>
          <cell r="Q5">
            <v>10</v>
          </cell>
          <cell r="R5">
            <v>98</v>
          </cell>
          <cell r="S5">
            <v>1</v>
          </cell>
          <cell r="T5">
            <v>70</v>
          </cell>
          <cell r="U5">
            <v>1667</v>
          </cell>
        </row>
        <row r="6">
          <cell r="C6">
            <v>4831</v>
          </cell>
          <cell r="D6">
            <v>4612</v>
          </cell>
          <cell r="E6">
            <v>8514</v>
          </cell>
          <cell r="F6">
            <v>2177</v>
          </cell>
          <cell r="G6">
            <v>1500</v>
          </cell>
          <cell r="H6">
            <v>1248</v>
          </cell>
          <cell r="I6">
            <v>1005</v>
          </cell>
          <cell r="J6">
            <v>0</v>
          </cell>
          <cell r="K6">
            <v>222</v>
          </cell>
          <cell r="L6">
            <v>22</v>
          </cell>
          <cell r="M6">
            <v>212</v>
          </cell>
          <cell r="N6">
            <v>0</v>
          </cell>
          <cell r="O6">
            <v>33</v>
          </cell>
          <cell r="P6">
            <v>33</v>
          </cell>
          <cell r="Q6">
            <v>26</v>
          </cell>
          <cell r="R6">
            <v>286</v>
          </cell>
          <cell r="S6">
            <v>24</v>
          </cell>
          <cell r="T6">
            <v>48</v>
          </cell>
          <cell r="U6">
            <v>1246</v>
          </cell>
        </row>
        <row r="7">
          <cell r="C7">
            <v>5154</v>
          </cell>
          <cell r="D7">
            <v>4635</v>
          </cell>
          <cell r="E7">
            <v>8792</v>
          </cell>
          <cell r="F7">
            <v>2486</v>
          </cell>
          <cell r="G7">
            <v>1597</v>
          </cell>
          <cell r="H7">
            <v>1255</v>
          </cell>
          <cell r="I7">
            <v>1057</v>
          </cell>
          <cell r="J7">
            <v>0</v>
          </cell>
          <cell r="K7">
            <v>226</v>
          </cell>
          <cell r="L7">
            <v>37</v>
          </cell>
          <cell r="M7">
            <v>212</v>
          </cell>
          <cell r="N7">
            <v>0</v>
          </cell>
          <cell r="O7">
            <v>35</v>
          </cell>
          <cell r="P7">
            <v>35</v>
          </cell>
          <cell r="Q7">
            <v>30</v>
          </cell>
          <cell r="R7">
            <v>318</v>
          </cell>
          <cell r="S7">
            <v>30</v>
          </cell>
          <cell r="T7">
            <v>60</v>
          </cell>
          <cell r="U7">
            <v>1281</v>
          </cell>
        </row>
        <row r="8">
          <cell r="C8">
            <v>4452</v>
          </cell>
          <cell r="D8">
            <v>4367</v>
          </cell>
          <cell r="E8">
            <v>8045</v>
          </cell>
          <cell r="F8">
            <v>1705</v>
          </cell>
          <cell r="G8">
            <v>1637</v>
          </cell>
          <cell r="H8">
            <v>1252</v>
          </cell>
          <cell r="I8">
            <v>475</v>
          </cell>
          <cell r="J8">
            <v>0</v>
          </cell>
          <cell r="K8">
            <v>352</v>
          </cell>
          <cell r="L8">
            <v>26</v>
          </cell>
          <cell r="M8">
            <v>46</v>
          </cell>
          <cell r="N8">
            <v>4</v>
          </cell>
          <cell r="O8">
            <v>17</v>
          </cell>
          <cell r="P8">
            <v>34</v>
          </cell>
          <cell r="Q8">
            <v>16</v>
          </cell>
          <cell r="R8">
            <v>287</v>
          </cell>
          <cell r="S8">
            <v>10</v>
          </cell>
          <cell r="T8">
            <v>62</v>
          </cell>
          <cell r="U8">
            <v>2367</v>
          </cell>
        </row>
        <row r="9">
          <cell r="C9">
            <v>4785</v>
          </cell>
          <cell r="D9">
            <v>4504</v>
          </cell>
          <cell r="E9">
            <v>8175</v>
          </cell>
          <cell r="F9">
            <v>1843</v>
          </cell>
          <cell r="G9">
            <v>1769</v>
          </cell>
          <cell r="H9">
            <v>1284</v>
          </cell>
          <cell r="I9">
            <v>487</v>
          </cell>
          <cell r="J9">
            <v>0</v>
          </cell>
          <cell r="K9">
            <v>361</v>
          </cell>
          <cell r="L9">
            <v>26</v>
          </cell>
          <cell r="M9">
            <v>46</v>
          </cell>
          <cell r="N9">
            <v>4</v>
          </cell>
          <cell r="O9">
            <v>23</v>
          </cell>
          <cell r="P9">
            <v>34</v>
          </cell>
          <cell r="Q9">
            <v>18</v>
          </cell>
          <cell r="R9">
            <v>316</v>
          </cell>
          <cell r="S9">
            <v>14</v>
          </cell>
          <cell r="T9">
            <v>92</v>
          </cell>
          <cell r="U9">
            <v>2402</v>
          </cell>
        </row>
        <row r="10">
          <cell r="C10">
            <v>6949</v>
          </cell>
          <cell r="D10">
            <v>4231</v>
          </cell>
          <cell r="E10">
            <v>9216</v>
          </cell>
          <cell r="F10">
            <v>2197</v>
          </cell>
          <cell r="G10">
            <v>1103</v>
          </cell>
          <cell r="H10">
            <v>1151</v>
          </cell>
          <cell r="I10">
            <v>1444</v>
          </cell>
          <cell r="J10">
            <v>0</v>
          </cell>
          <cell r="K10">
            <v>685</v>
          </cell>
          <cell r="L10">
            <v>806</v>
          </cell>
          <cell r="M10">
            <v>46</v>
          </cell>
          <cell r="N10">
            <v>3</v>
          </cell>
          <cell r="O10">
            <v>24</v>
          </cell>
          <cell r="P10">
            <v>37</v>
          </cell>
          <cell r="Q10">
            <v>31</v>
          </cell>
          <cell r="R10">
            <v>517</v>
          </cell>
          <cell r="S10">
            <v>13</v>
          </cell>
          <cell r="T10">
            <v>101</v>
          </cell>
          <cell r="U10">
            <v>3420</v>
          </cell>
        </row>
        <row r="11">
          <cell r="C11">
            <v>7710</v>
          </cell>
          <cell r="D11">
            <v>4336</v>
          </cell>
          <cell r="E11">
            <v>9505</v>
          </cell>
          <cell r="F11">
            <v>2436</v>
          </cell>
          <cell r="G11">
            <v>1186</v>
          </cell>
          <cell r="H11">
            <v>1180</v>
          </cell>
          <cell r="I11">
            <v>1494</v>
          </cell>
          <cell r="J11">
            <v>0</v>
          </cell>
          <cell r="K11">
            <v>701</v>
          </cell>
          <cell r="L11">
            <v>806</v>
          </cell>
          <cell r="M11">
            <v>46</v>
          </cell>
          <cell r="N11">
            <v>6</v>
          </cell>
          <cell r="O11">
            <v>41</v>
          </cell>
          <cell r="P11">
            <v>45</v>
          </cell>
          <cell r="Q11">
            <v>43</v>
          </cell>
          <cell r="R11">
            <v>567</v>
          </cell>
          <cell r="S11">
            <v>17</v>
          </cell>
          <cell r="T11">
            <v>119</v>
          </cell>
          <cell r="U11">
            <v>3474</v>
          </cell>
        </row>
        <row r="12">
          <cell r="C12">
            <v>6769</v>
          </cell>
          <cell r="D12">
            <v>3984</v>
          </cell>
          <cell r="E12">
            <v>8204</v>
          </cell>
          <cell r="F12">
            <v>1837</v>
          </cell>
          <cell r="G12">
            <v>634</v>
          </cell>
          <cell r="H12">
            <v>440</v>
          </cell>
          <cell r="I12">
            <v>770</v>
          </cell>
          <cell r="J12">
            <v>0</v>
          </cell>
          <cell r="K12">
            <v>713</v>
          </cell>
          <cell r="L12">
            <v>546</v>
          </cell>
          <cell r="M12">
            <v>159</v>
          </cell>
          <cell r="N12">
            <v>5</v>
          </cell>
          <cell r="O12">
            <v>42</v>
          </cell>
          <cell r="P12">
            <v>46</v>
          </cell>
          <cell r="Q12">
            <v>31</v>
          </cell>
          <cell r="R12">
            <v>219</v>
          </cell>
          <cell r="S12">
            <v>29</v>
          </cell>
          <cell r="T12">
            <v>86</v>
          </cell>
          <cell r="U12">
            <v>3219</v>
          </cell>
        </row>
        <row r="13">
          <cell r="C13">
            <v>7669</v>
          </cell>
          <cell r="D13">
            <v>4087</v>
          </cell>
          <cell r="E13">
            <v>8378</v>
          </cell>
          <cell r="F13">
            <v>2200</v>
          </cell>
          <cell r="G13">
            <v>666</v>
          </cell>
          <cell r="H13">
            <v>645</v>
          </cell>
          <cell r="I13">
            <v>786</v>
          </cell>
          <cell r="J13">
            <v>0</v>
          </cell>
          <cell r="K13">
            <v>733</v>
          </cell>
          <cell r="L13">
            <v>558</v>
          </cell>
          <cell r="M13">
            <v>159</v>
          </cell>
          <cell r="N13">
            <v>5</v>
          </cell>
          <cell r="O13">
            <v>84</v>
          </cell>
          <cell r="P13">
            <v>64</v>
          </cell>
          <cell r="Q13">
            <v>34</v>
          </cell>
          <cell r="R13">
            <v>250</v>
          </cell>
          <cell r="S13">
            <v>29</v>
          </cell>
          <cell r="T13">
            <v>86</v>
          </cell>
          <cell r="U13">
            <v>3312</v>
          </cell>
        </row>
        <row r="14">
          <cell r="C14">
            <v>2694</v>
          </cell>
          <cell r="D14">
            <v>1420</v>
          </cell>
          <cell r="E14">
            <v>5193</v>
          </cell>
          <cell r="F14">
            <v>938</v>
          </cell>
          <cell r="G14">
            <v>377</v>
          </cell>
          <cell r="H14">
            <v>311</v>
          </cell>
          <cell r="I14">
            <v>423</v>
          </cell>
          <cell r="J14">
            <v>0</v>
          </cell>
          <cell r="K14">
            <v>108</v>
          </cell>
          <cell r="L14">
            <v>0</v>
          </cell>
          <cell r="M14">
            <v>105</v>
          </cell>
          <cell r="N14">
            <v>4</v>
          </cell>
          <cell r="O14">
            <v>13</v>
          </cell>
          <cell r="P14">
            <v>10</v>
          </cell>
          <cell r="Q14">
            <v>21</v>
          </cell>
          <cell r="R14">
            <v>127</v>
          </cell>
          <cell r="S14">
            <v>26</v>
          </cell>
          <cell r="T14">
            <v>31</v>
          </cell>
          <cell r="U14">
            <v>1388</v>
          </cell>
        </row>
        <row r="15">
          <cell r="C15">
            <v>2955</v>
          </cell>
          <cell r="D15">
            <v>1454</v>
          </cell>
          <cell r="E15">
            <v>5252</v>
          </cell>
          <cell r="F15">
            <v>1035</v>
          </cell>
          <cell r="G15">
            <v>403</v>
          </cell>
          <cell r="H15">
            <v>321</v>
          </cell>
          <cell r="I15">
            <v>427</v>
          </cell>
          <cell r="J15">
            <v>0</v>
          </cell>
          <cell r="K15">
            <v>108</v>
          </cell>
          <cell r="L15">
            <v>0</v>
          </cell>
          <cell r="M15">
            <v>105</v>
          </cell>
          <cell r="N15">
            <v>6</v>
          </cell>
          <cell r="O15">
            <v>13</v>
          </cell>
          <cell r="P15">
            <v>12</v>
          </cell>
          <cell r="Q15">
            <v>26</v>
          </cell>
          <cell r="R15">
            <v>140</v>
          </cell>
          <cell r="S15">
            <v>26</v>
          </cell>
          <cell r="T15">
            <v>31</v>
          </cell>
          <cell r="U15">
            <v>1440</v>
          </cell>
        </row>
        <row r="16">
          <cell r="C16">
            <v>3860</v>
          </cell>
          <cell r="D16">
            <v>1923</v>
          </cell>
          <cell r="E16">
            <v>8239</v>
          </cell>
          <cell r="F16">
            <v>1688</v>
          </cell>
          <cell r="G16">
            <v>900</v>
          </cell>
          <cell r="H16">
            <v>737</v>
          </cell>
          <cell r="I16">
            <v>1429</v>
          </cell>
          <cell r="J16">
            <v>0</v>
          </cell>
          <cell r="K16">
            <v>69</v>
          </cell>
          <cell r="L16">
            <v>7</v>
          </cell>
          <cell r="M16">
            <v>86</v>
          </cell>
          <cell r="N16">
            <v>6</v>
          </cell>
          <cell r="O16">
            <v>7</v>
          </cell>
          <cell r="P16">
            <v>17</v>
          </cell>
          <cell r="Q16">
            <v>15</v>
          </cell>
          <cell r="R16">
            <v>209</v>
          </cell>
          <cell r="S16">
            <v>12</v>
          </cell>
          <cell r="T16">
            <v>31</v>
          </cell>
          <cell r="U16">
            <v>4147</v>
          </cell>
        </row>
        <row r="17">
          <cell r="C17">
            <v>4051</v>
          </cell>
          <cell r="D17">
            <v>1999</v>
          </cell>
          <cell r="E17">
            <v>8382</v>
          </cell>
          <cell r="F17">
            <v>1845</v>
          </cell>
          <cell r="G17">
            <v>988</v>
          </cell>
          <cell r="H17">
            <v>741</v>
          </cell>
          <cell r="I17">
            <v>1478</v>
          </cell>
          <cell r="J17">
            <v>0</v>
          </cell>
          <cell r="K17">
            <v>69</v>
          </cell>
          <cell r="L17">
            <v>7</v>
          </cell>
          <cell r="M17">
            <v>86</v>
          </cell>
          <cell r="N17">
            <v>8</v>
          </cell>
          <cell r="O17">
            <v>7</v>
          </cell>
          <cell r="P17">
            <v>21</v>
          </cell>
          <cell r="Q17">
            <v>16</v>
          </cell>
          <cell r="R17">
            <v>227</v>
          </cell>
          <cell r="S17">
            <v>12</v>
          </cell>
          <cell r="T17">
            <v>31</v>
          </cell>
          <cell r="U17">
            <v>4193</v>
          </cell>
        </row>
        <row r="18">
          <cell r="C18">
            <v>4547</v>
          </cell>
          <cell r="D18">
            <v>1710</v>
          </cell>
          <cell r="E18">
            <v>7017</v>
          </cell>
          <cell r="F18">
            <v>1236</v>
          </cell>
          <cell r="G18">
            <v>563</v>
          </cell>
          <cell r="H18">
            <v>373</v>
          </cell>
          <cell r="I18">
            <v>377</v>
          </cell>
          <cell r="J18">
            <v>0</v>
          </cell>
          <cell r="K18">
            <v>69</v>
          </cell>
          <cell r="L18">
            <v>0</v>
          </cell>
          <cell r="M18">
            <v>27</v>
          </cell>
          <cell r="N18">
            <v>9</v>
          </cell>
          <cell r="O18">
            <v>2</v>
          </cell>
          <cell r="P18">
            <v>20</v>
          </cell>
          <cell r="Q18">
            <v>7</v>
          </cell>
          <cell r="R18">
            <v>137</v>
          </cell>
          <cell r="S18">
            <v>3</v>
          </cell>
          <cell r="T18">
            <v>38</v>
          </cell>
          <cell r="U18">
            <v>2542</v>
          </cell>
        </row>
        <row r="19">
          <cell r="C19">
            <v>4960</v>
          </cell>
          <cell r="D19">
            <v>1726</v>
          </cell>
          <cell r="E19">
            <v>7139</v>
          </cell>
          <cell r="F19">
            <v>1288</v>
          </cell>
          <cell r="G19">
            <v>602</v>
          </cell>
          <cell r="H19">
            <v>382</v>
          </cell>
          <cell r="I19">
            <v>396</v>
          </cell>
          <cell r="J19">
            <v>0</v>
          </cell>
          <cell r="K19">
            <v>93</v>
          </cell>
          <cell r="L19">
            <v>0</v>
          </cell>
          <cell r="M19">
            <v>27</v>
          </cell>
          <cell r="N19">
            <v>9</v>
          </cell>
          <cell r="O19">
            <v>2</v>
          </cell>
          <cell r="P19">
            <v>41</v>
          </cell>
          <cell r="Q19">
            <v>10</v>
          </cell>
          <cell r="R19">
            <v>156</v>
          </cell>
          <cell r="S19">
            <v>3</v>
          </cell>
          <cell r="T19">
            <v>67</v>
          </cell>
          <cell r="U19">
            <v>2554</v>
          </cell>
        </row>
        <row r="20">
          <cell r="C20">
            <v>8733</v>
          </cell>
          <cell r="D20">
            <v>2758</v>
          </cell>
          <cell r="E20">
            <v>10021</v>
          </cell>
          <cell r="F20">
            <v>1510</v>
          </cell>
          <cell r="G20">
            <v>2412</v>
          </cell>
          <cell r="H20">
            <v>1953</v>
          </cell>
          <cell r="I20">
            <v>1187</v>
          </cell>
          <cell r="J20">
            <v>0</v>
          </cell>
          <cell r="K20">
            <v>520</v>
          </cell>
          <cell r="L20">
            <v>45</v>
          </cell>
          <cell r="M20">
            <v>91</v>
          </cell>
          <cell r="N20">
            <v>0</v>
          </cell>
          <cell r="O20">
            <v>14</v>
          </cell>
          <cell r="P20">
            <v>14</v>
          </cell>
          <cell r="Q20">
            <v>2</v>
          </cell>
          <cell r="R20">
            <v>225</v>
          </cell>
          <cell r="S20">
            <v>4</v>
          </cell>
          <cell r="T20">
            <v>132</v>
          </cell>
          <cell r="U20">
            <v>3189</v>
          </cell>
        </row>
        <row r="21">
          <cell r="C21">
            <v>10363</v>
          </cell>
          <cell r="D21">
            <v>2988</v>
          </cell>
          <cell r="E21">
            <v>10400</v>
          </cell>
          <cell r="F21">
            <v>1833</v>
          </cell>
          <cell r="G21">
            <v>2583</v>
          </cell>
          <cell r="H21">
            <v>1988</v>
          </cell>
          <cell r="I21">
            <v>1258</v>
          </cell>
          <cell r="J21">
            <v>0</v>
          </cell>
          <cell r="K21">
            <v>586</v>
          </cell>
          <cell r="L21">
            <v>48</v>
          </cell>
          <cell r="M21">
            <v>101</v>
          </cell>
          <cell r="N21">
            <v>0</v>
          </cell>
          <cell r="O21">
            <v>26</v>
          </cell>
          <cell r="P21">
            <v>18</v>
          </cell>
          <cell r="Q21">
            <v>2</v>
          </cell>
          <cell r="R21">
            <v>254</v>
          </cell>
          <cell r="S21">
            <v>5</v>
          </cell>
          <cell r="T21">
            <v>183</v>
          </cell>
          <cell r="U21">
            <v>3291</v>
          </cell>
        </row>
        <row r="22">
          <cell r="C22">
            <v>14256</v>
          </cell>
          <cell r="D22">
            <v>5216</v>
          </cell>
          <cell r="E22">
            <v>9404</v>
          </cell>
          <cell r="F22">
            <v>1103</v>
          </cell>
          <cell r="G22">
            <v>284</v>
          </cell>
          <cell r="H22">
            <v>466</v>
          </cell>
          <cell r="I22">
            <v>738</v>
          </cell>
          <cell r="J22">
            <v>0</v>
          </cell>
          <cell r="K22">
            <v>156</v>
          </cell>
          <cell r="L22">
            <v>10</v>
          </cell>
          <cell r="M22">
            <v>22</v>
          </cell>
          <cell r="N22">
            <v>10</v>
          </cell>
          <cell r="O22">
            <v>28</v>
          </cell>
          <cell r="P22">
            <v>14</v>
          </cell>
          <cell r="Q22">
            <v>6</v>
          </cell>
          <cell r="R22">
            <v>153</v>
          </cell>
          <cell r="S22">
            <v>1</v>
          </cell>
          <cell r="T22">
            <v>72</v>
          </cell>
          <cell r="U22">
            <v>1885</v>
          </cell>
        </row>
        <row r="23">
          <cell r="C23">
            <v>16633</v>
          </cell>
          <cell r="D23">
            <v>5357</v>
          </cell>
          <cell r="E23">
            <v>9833</v>
          </cell>
          <cell r="F23">
            <v>1344</v>
          </cell>
          <cell r="G23">
            <v>360</v>
          </cell>
          <cell r="H23">
            <v>504</v>
          </cell>
          <cell r="I23">
            <v>766</v>
          </cell>
          <cell r="J23">
            <v>0</v>
          </cell>
          <cell r="K23">
            <v>178</v>
          </cell>
          <cell r="L23">
            <v>12</v>
          </cell>
          <cell r="M23">
            <v>22</v>
          </cell>
          <cell r="N23">
            <v>22</v>
          </cell>
          <cell r="O23">
            <v>44</v>
          </cell>
          <cell r="P23">
            <v>23</v>
          </cell>
          <cell r="Q23">
            <v>12</v>
          </cell>
          <cell r="R23">
            <v>195</v>
          </cell>
          <cell r="S23">
            <v>1</v>
          </cell>
          <cell r="T23">
            <v>158</v>
          </cell>
          <cell r="U23">
            <v>1978</v>
          </cell>
        </row>
        <row r="24">
          <cell r="C24">
            <v>14690</v>
          </cell>
          <cell r="D24">
            <v>3810</v>
          </cell>
          <cell r="E24">
            <v>8032</v>
          </cell>
          <cell r="F24">
            <v>992</v>
          </cell>
          <cell r="G24">
            <v>293</v>
          </cell>
          <cell r="H24">
            <v>325</v>
          </cell>
          <cell r="I24">
            <v>774</v>
          </cell>
          <cell r="J24">
            <v>0</v>
          </cell>
          <cell r="K24">
            <v>140</v>
          </cell>
          <cell r="L24">
            <v>30</v>
          </cell>
          <cell r="M24">
            <v>0</v>
          </cell>
          <cell r="N24">
            <v>6</v>
          </cell>
          <cell r="O24">
            <v>17</v>
          </cell>
          <cell r="P24">
            <v>50</v>
          </cell>
          <cell r="Q24">
            <v>18</v>
          </cell>
          <cell r="R24">
            <v>154</v>
          </cell>
          <cell r="S24">
            <v>14</v>
          </cell>
          <cell r="T24">
            <v>94</v>
          </cell>
          <cell r="U24">
            <v>2155</v>
          </cell>
        </row>
        <row r="25">
          <cell r="C25">
            <v>17857</v>
          </cell>
          <cell r="D25">
            <v>4025</v>
          </cell>
          <cell r="E25">
            <v>8292</v>
          </cell>
          <cell r="F25">
            <v>1129</v>
          </cell>
          <cell r="G25">
            <v>314</v>
          </cell>
          <cell r="H25">
            <v>362</v>
          </cell>
          <cell r="I25">
            <v>830</v>
          </cell>
          <cell r="J25">
            <v>0</v>
          </cell>
          <cell r="K25">
            <v>146</v>
          </cell>
          <cell r="L25">
            <v>44</v>
          </cell>
          <cell r="M25">
            <v>0</v>
          </cell>
          <cell r="N25">
            <v>6</v>
          </cell>
          <cell r="O25">
            <v>22</v>
          </cell>
          <cell r="P25">
            <v>56</v>
          </cell>
          <cell r="Q25">
            <v>31</v>
          </cell>
          <cell r="R25">
            <v>173</v>
          </cell>
          <cell r="S25">
            <v>14</v>
          </cell>
          <cell r="T25">
            <v>123</v>
          </cell>
          <cell r="U25">
            <v>2193</v>
          </cell>
        </row>
        <row r="26">
          <cell r="C26">
            <v>4881</v>
          </cell>
          <cell r="D26">
            <v>3314</v>
          </cell>
          <cell r="E26">
            <v>8049</v>
          </cell>
          <cell r="F26">
            <v>494</v>
          </cell>
          <cell r="G26">
            <v>199</v>
          </cell>
          <cell r="H26">
            <v>724</v>
          </cell>
          <cell r="I26">
            <v>1097</v>
          </cell>
          <cell r="J26">
            <v>0</v>
          </cell>
          <cell r="K26">
            <v>70</v>
          </cell>
          <cell r="L26">
            <v>13</v>
          </cell>
          <cell r="M26">
            <v>6</v>
          </cell>
          <cell r="N26">
            <v>0</v>
          </cell>
          <cell r="O26">
            <v>9</v>
          </cell>
          <cell r="P26">
            <v>8</v>
          </cell>
          <cell r="Q26">
            <v>2</v>
          </cell>
          <cell r="R26">
            <v>129</v>
          </cell>
          <cell r="S26">
            <v>0</v>
          </cell>
          <cell r="T26">
            <v>12</v>
          </cell>
          <cell r="U26">
            <v>1350</v>
          </cell>
        </row>
        <row r="27">
          <cell r="C27">
            <v>6381</v>
          </cell>
          <cell r="D27">
            <v>3346</v>
          </cell>
          <cell r="E27">
            <v>8116</v>
          </cell>
          <cell r="F27">
            <v>514</v>
          </cell>
          <cell r="G27">
            <v>208</v>
          </cell>
          <cell r="H27">
            <v>730</v>
          </cell>
          <cell r="I27">
            <v>1108</v>
          </cell>
          <cell r="J27">
            <v>0</v>
          </cell>
          <cell r="K27">
            <v>80</v>
          </cell>
          <cell r="L27">
            <v>13</v>
          </cell>
          <cell r="M27">
            <v>6</v>
          </cell>
          <cell r="N27">
            <v>0</v>
          </cell>
          <cell r="O27">
            <v>12</v>
          </cell>
          <cell r="P27">
            <v>12</v>
          </cell>
          <cell r="Q27">
            <v>2</v>
          </cell>
          <cell r="R27">
            <v>132</v>
          </cell>
          <cell r="S27">
            <v>0</v>
          </cell>
          <cell r="T27">
            <v>22</v>
          </cell>
          <cell r="U27">
            <v>1357</v>
          </cell>
        </row>
      </sheetData>
      <sheetData sheetId="13">
        <row r="4">
          <cell r="C4">
            <v>1115</v>
          </cell>
          <cell r="D4">
            <v>2317</v>
          </cell>
          <cell r="E4">
            <v>1940</v>
          </cell>
          <cell r="F4">
            <v>261</v>
          </cell>
          <cell r="G4">
            <v>109</v>
          </cell>
          <cell r="H4">
            <v>310</v>
          </cell>
          <cell r="I4">
            <v>991</v>
          </cell>
          <cell r="J4">
            <v>0</v>
          </cell>
          <cell r="K4">
            <v>96</v>
          </cell>
          <cell r="L4">
            <v>6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9</v>
          </cell>
          <cell r="S4">
            <v>2</v>
          </cell>
          <cell r="T4">
            <v>2</v>
          </cell>
          <cell r="U4">
            <v>303</v>
          </cell>
        </row>
        <row r="5">
          <cell r="C5">
            <v>1147</v>
          </cell>
          <cell r="D5">
            <v>2318</v>
          </cell>
          <cell r="E5">
            <v>1954</v>
          </cell>
          <cell r="F5">
            <v>373</v>
          </cell>
          <cell r="G5">
            <v>111</v>
          </cell>
          <cell r="H5">
            <v>310</v>
          </cell>
          <cell r="I5">
            <v>1006</v>
          </cell>
          <cell r="J5">
            <v>0</v>
          </cell>
          <cell r="K5">
            <v>96</v>
          </cell>
          <cell r="L5">
            <v>6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9</v>
          </cell>
          <cell r="S5">
            <v>2</v>
          </cell>
          <cell r="T5">
            <v>2</v>
          </cell>
          <cell r="U5">
            <v>322</v>
          </cell>
        </row>
        <row r="6">
          <cell r="C6">
            <v>1153</v>
          </cell>
          <cell r="D6">
            <v>2446</v>
          </cell>
          <cell r="E6">
            <v>1362</v>
          </cell>
          <cell r="F6">
            <v>209</v>
          </cell>
          <cell r="G6">
            <v>272</v>
          </cell>
          <cell r="H6">
            <v>255</v>
          </cell>
          <cell r="I6">
            <v>316</v>
          </cell>
          <cell r="J6">
            <v>0</v>
          </cell>
          <cell r="K6">
            <v>317</v>
          </cell>
          <cell r="L6">
            <v>4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59</v>
          </cell>
          <cell r="S6">
            <v>0</v>
          </cell>
          <cell r="T6">
            <v>0</v>
          </cell>
          <cell r="U6">
            <v>495</v>
          </cell>
        </row>
        <row r="7">
          <cell r="C7">
            <v>1222</v>
          </cell>
          <cell r="D7">
            <v>2468</v>
          </cell>
          <cell r="E7">
            <v>1378</v>
          </cell>
          <cell r="F7">
            <v>234</v>
          </cell>
          <cell r="G7">
            <v>292</v>
          </cell>
          <cell r="H7">
            <v>255</v>
          </cell>
          <cell r="I7">
            <v>316</v>
          </cell>
          <cell r="J7">
            <v>0</v>
          </cell>
          <cell r="K7">
            <v>317</v>
          </cell>
          <cell r="L7">
            <v>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59</v>
          </cell>
          <cell r="S7">
            <v>0</v>
          </cell>
          <cell r="T7">
            <v>0</v>
          </cell>
          <cell r="U7">
            <v>549</v>
          </cell>
        </row>
        <row r="8">
          <cell r="C8">
            <v>986</v>
          </cell>
          <cell r="D8">
            <v>2737</v>
          </cell>
          <cell r="E8">
            <v>1246</v>
          </cell>
          <cell r="F8">
            <v>219</v>
          </cell>
          <cell r="G8">
            <v>314</v>
          </cell>
          <cell r="H8">
            <v>370</v>
          </cell>
          <cell r="I8">
            <v>236</v>
          </cell>
          <cell r="J8">
            <v>0</v>
          </cell>
          <cell r="K8">
            <v>196</v>
          </cell>
          <cell r="L8">
            <v>35</v>
          </cell>
          <cell r="M8">
            <v>0</v>
          </cell>
          <cell r="N8">
            <v>4</v>
          </cell>
          <cell r="O8">
            <v>0</v>
          </cell>
          <cell r="P8">
            <v>0</v>
          </cell>
          <cell r="Q8">
            <v>0</v>
          </cell>
          <cell r="R8">
            <v>13</v>
          </cell>
          <cell r="S8">
            <v>0</v>
          </cell>
          <cell r="T8">
            <v>9</v>
          </cell>
          <cell r="U8">
            <v>615</v>
          </cell>
        </row>
        <row r="9">
          <cell r="C9">
            <v>1107</v>
          </cell>
          <cell r="D9">
            <v>2833</v>
          </cell>
          <cell r="E9">
            <v>1257</v>
          </cell>
          <cell r="F9">
            <v>242</v>
          </cell>
          <cell r="G9">
            <v>333</v>
          </cell>
          <cell r="H9">
            <v>370</v>
          </cell>
          <cell r="I9">
            <v>240</v>
          </cell>
          <cell r="J9">
            <v>0</v>
          </cell>
          <cell r="K9">
            <v>196</v>
          </cell>
          <cell r="L9">
            <v>35</v>
          </cell>
          <cell r="M9">
            <v>0</v>
          </cell>
          <cell r="N9">
            <v>20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0</v>
          </cell>
          <cell r="T9">
            <v>9</v>
          </cell>
          <cell r="U9">
            <v>678</v>
          </cell>
        </row>
        <row r="10">
          <cell r="C10">
            <v>1366</v>
          </cell>
          <cell r="D10">
            <v>2367</v>
          </cell>
          <cell r="E10">
            <v>1802</v>
          </cell>
          <cell r="F10">
            <v>575</v>
          </cell>
          <cell r="G10">
            <v>323</v>
          </cell>
          <cell r="H10">
            <v>198</v>
          </cell>
          <cell r="I10">
            <v>498</v>
          </cell>
          <cell r="J10">
            <v>0</v>
          </cell>
          <cell r="K10">
            <v>19</v>
          </cell>
          <cell r="L10">
            <v>24</v>
          </cell>
          <cell r="M10">
            <v>0</v>
          </cell>
          <cell r="N10">
            <v>0</v>
          </cell>
          <cell r="O10">
            <v>3</v>
          </cell>
          <cell r="P10">
            <v>0</v>
          </cell>
          <cell r="Q10">
            <v>0</v>
          </cell>
          <cell r="R10">
            <v>100</v>
          </cell>
          <cell r="S10">
            <v>13</v>
          </cell>
          <cell r="T10">
            <v>2</v>
          </cell>
          <cell r="U10">
            <v>991</v>
          </cell>
        </row>
        <row r="11">
          <cell r="C11">
            <v>1538</v>
          </cell>
          <cell r="D11">
            <v>2377</v>
          </cell>
          <cell r="E11">
            <v>1809</v>
          </cell>
          <cell r="F11">
            <v>640</v>
          </cell>
          <cell r="G11">
            <v>331</v>
          </cell>
          <cell r="H11">
            <v>207</v>
          </cell>
          <cell r="I11">
            <v>500</v>
          </cell>
          <cell r="J11">
            <v>0</v>
          </cell>
          <cell r="K11">
            <v>22</v>
          </cell>
          <cell r="L11">
            <v>45</v>
          </cell>
          <cell r="M11">
            <v>0</v>
          </cell>
          <cell r="N11">
            <v>0</v>
          </cell>
          <cell r="O11">
            <v>3</v>
          </cell>
          <cell r="P11">
            <v>0</v>
          </cell>
          <cell r="Q11">
            <v>0</v>
          </cell>
          <cell r="R11">
            <v>111</v>
          </cell>
          <cell r="S11">
            <v>13</v>
          </cell>
          <cell r="T11">
            <v>2</v>
          </cell>
          <cell r="U11">
            <v>1061</v>
          </cell>
        </row>
        <row r="12">
          <cell r="C12">
            <v>1173</v>
          </cell>
          <cell r="D12">
            <v>2637</v>
          </cell>
          <cell r="E12">
            <v>1034</v>
          </cell>
          <cell r="F12">
            <v>270</v>
          </cell>
          <cell r="G12">
            <v>22</v>
          </cell>
          <cell r="H12">
            <v>56</v>
          </cell>
          <cell r="I12">
            <v>257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24</v>
          </cell>
          <cell r="O12">
            <v>4</v>
          </cell>
          <cell r="P12">
            <v>4</v>
          </cell>
          <cell r="Q12">
            <v>7</v>
          </cell>
          <cell r="R12">
            <v>31</v>
          </cell>
          <cell r="S12">
            <v>2</v>
          </cell>
          <cell r="T12">
            <v>4</v>
          </cell>
          <cell r="U12">
            <v>490</v>
          </cell>
        </row>
        <row r="13">
          <cell r="C13">
            <v>1308</v>
          </cell>
          <cell r="D13">
            <v>2662</v>
          </cell>
          <cell r="E13">
            <v>1045</v>
          </cell>
          <cell r="F13">
            <v>291</v>
          </cell>
          <cell r="G13">
            <v>22</v>
          </cell>
          <cell r="H13">
            <v>56</v>
          </cell>
          <cell r="I13">
            <v>257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24</v>
          </cell>
          <cell r="O13">
            <v>4</v>
          </cell>
          <cell r="P13">
            <v>4</v>
          </cell>
          <cell r="Q13">
            <v>7</v>
          </cell>
          <cell r="R13">
            <v>34</v>
          </cell>
          <cell r="S13">
            <v>2</v>
          </cell>
          <cell r="T13">
            <v>4</v>
          </cell>
          <cell r="U13">
            <v>572</v>
          </cell>
        </row>
        <row r="14">
          <cell r="C14">
            <v>539</v>
          </cell>
          <cell r="D14">
            <v>917</v>
          </cell>
          <cell r="E14">
            <v>1683</v>
          </cell>
          <cell r="F14">
            <v>42</v>
          </cell>
          <cell r="G14">
            <v>81</v>
          </cell>
          <cell r="H14">
            <v>102</v>
          </cell>
          <cell r="I14">
            <v>178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2</v>
          </cell>
          <cell r="O14">
            <v>0</v>
          </cell>
          <cell r="P14">
            <v>3</v>
          </cell>
          <cell r="Q14">
            <v>5</v>
          </cell>
          <cell r="R14">
            <v>13</v>
          </cell>
          <cell r="S14">
            <v>3</v>
          </cell>
          <cell r="T14">
            <v>0</v>
          </cell>
          <cell r="U14">
            <v>188</v>
          </cell>
        </row>
        <row r="15">
          <cell r="C15">
            <v>554</v>
          </cell>
          <cell r="D15">
            <v>935</v>
          </cell>
          <cell r="E15">
            <v>1683</v>
          </cell>
          <cell r="F15">
            <v>44</v>
          </cell>
          <cell r="G15">
            <v>81</v>
          </cell>
          <cell r="H15">
            <v>102</v>
          </cell>
          <cell r="I15">
            <v>178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18</v>
          </cell>
          <cell r="S15">
            <v>3</v>
          </cell>
          <cell r="T15">
            <v>0</v>
          </cell>
          <cell r="U15">
            <v>202</v>
          </cell>
        </row>
        <row r="16">
          <cell r="C16">
            <v>873</v>
          </cell>
          <cell r="D16">
            <v>1139</v>
          </cell>
          <cell r="E16">
            <v>2461</v>
          </cell>
          <cell r="F16">
            <v>245</v>
          </cell>
          <cell r="G16">
            <v>138</v>
          </cell>
          <cell r="H16">
            <v>319</v>
          </cell>
          <cell r="I16">
            <v>459</v>
          </cell>
          <cell r="J16">
            <v>5</v>
          </cell>
          <cell r="K16">
            <v>131</v>
          </cell>
          <cell r="L16">
            <v>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</v>
          </cell>
          <cell r="R16">
            <v>71</v>
          </cell>
          <cell r="S16">
            <v>0</v>
          </cell>
          <cell r="T16">
            <v>13</v>
          </cell>
          <cell r="U16">
            <v>432</v>
          </cell>
        </row>
        <row r="17">
          <cell r="C17">
            <v>915</v>
          </cell>
          <cell r="D17">
            <v>1148</v>
          </cell>
          <cell r="E17">
            <v>2478</v>
          </cell>
          <cell r="F17">
            <v>264</v>
          </cell>
          <cell r="G17">
            <v>152</v>
          </cell>
          <cell r="H17">
            <v>325</v>
          </cell>
          <cell r="I17">
            <v>469</v>
          </cell>
          <cell r="J17">
            <v>5</v>
          </cell>
          <cell r="K17">
            <v>144</v>
          </cell>
          <cell r="L17">
            <v>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</v>
          </cell>
          <cell r="R17">
            <v>79</v>
          </cell>
          <cell r="S17">
            <v>0</v>
          </cell>
          <cell r="T17">
            <v>13</v>
          </cell>
          <cell r="U17">
            <v>487</v>
          </cell>
        </row>
        <row r="18">
          <cell r="C18">
            <v>979</v>
          </cell>
          <cell r="D18">
            <v>1244</v>
          </cell>
          <cell r="E18">
            <v>1749</v>
          </cell>
          <cell r="F18">
            <v>176</v>
          </cell>
          <cell r="G18">
            <v>81</v>
          </cell>
          <cell r="H18">
            <v>287</v>
          </cell>
          <cell r="I18">
            <v>566</v>
          </cell>
          <cell r="J18">
            <v>2</v>
          </cell>
          <cell r="K18">
            <v>125</v>
          </cell>
          <cell r="L18">
            <v>44</v>
          </cell>
          <cell r="M18">
            <v>4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7</v>
          </cell>
          <cell r="S18">
            <v>2</v>
          </cell>
          <cell r="T18">
            <v>0</v>
          </cell>
          <cell r="U18">
            <v>228</v>
          </cell>
        </row>
        <row r="19">
          <cell r="C19">
            <v>1005</v>
          </cell>
          <cell r="D19">
            <v>1248</v>
          </cell>
          <cell r="E19">
            <v>1814</v>
          </cell>
          <cell r="F19">
            <v>185</v>
          </cell>
          <cell r="G19">
            <v>89</v>
          </cell>
          <cell r="H19">
            <v>287</v>
          </cell>
          <cell r="I19">
            <v>566</v>
          </cell>
          <cell r="J19">
            <v>4</v>
          </cell>
          <cell r="K19">
            <v>125</v>
          </cell>
          <cell r="L19">
            <v>67</v>
          </cell>
          <cell r="M19">
            <v>8</v>
          </cell>
          <cell r="N19">
            <v>0</v>
          </cell>
          <cell r="O19">
            <v>0</v>
          </cell>
          <cell r="P19">
            <v>0</v>
          </cell>
          <cell r="Q19">
            <v>2</v>
          </cell>
          <cell r="R19">
            <v>7</v>
          </cell>
          <cell r="S19">
            <v>2</v>
          </cell>
          <cell r="T19">
            <v>0</v>
          </cell>
          <cell r="U19">
            <v>237</v>
          </cell>
        </row>
        <row r="20">
          <cell r="C20">
            <v>1576</v>
          </cell>
          <cell r="D20">
            <v>2555</v>
          </cell>
          <cell r="E20">
            <v>1819</v>
          </cell>
          <cell r="F20">
            <v>228</v>
          </cell>
          <cell r="G20">
            <v>965</v>
          </cell>
          <cell r="H20">
            <v>686</v>
          </cell>
          <cell r="I20">
            <v>567</v>
          </cell>
          <cell r="J20">
            <v>0</v>
          </cell>
          <cell r="K20">
            <v>667</v>
          </cell>
          <cell r="L20">
            <v>42</v>
          </cell>
          <cell r="M20">
            <v>4</v>
          </cell>
          <cell r="N20">
            <v>0</v>
          </cell>
          <cell r="O20">
            <v>0</v>
          </cell>
          <cell r="P20">
            <v>4</v>
          </cell>
          <cell r="Q20">
            <v>2</v>
          </cell>
          <cell r="R20">
            <v>3</v>
          </cell>
          <cell r="S20">
            <v>2</v>
          </cell>
          <cell r="T20">
            <v>7</v>
          </cell>
          <cell r="U20">
            <v>417</v>
          </cell>
        </row>
        <row r="21">
          <cell r="C21">
            <v>1637</v>
          </cell>
          <cell r="D21">
            <v>2563</v>
          </cell>
          <cell r="E21">
            <v>1829</v>
          </cell>
          <cell r="F21">
            <v>236</v>
          </cell>
          <cell r="G21">
            <v>1032</v>
          </cell>
          <cell r="H21">
            <v>694</v>
          </cell>
          <cell r="I21">
            <v>569</v>
          </cell>
          <cell r="J21">
            <v>0</v>
          </cell>
          <cell r="K21">
            <v>703</v>
          </cell>
          <cell r="L21">
            <v>53</v>
          </cell>
          <cell r="M21">
            <v>8</v>
          </cell>
          <cell r="N21">
            <v>0</v>
          </cell>
          <cell r="O21">
            <v>0</v>
          </cell>
          <cell r="P21">
            <v>4</v>
          </cell>
          <cell r="Q21">
            <v>2</v>
          </cell>
          <cell r="R21">
            <v>3</v>
          </cell>
          <cell r="S21">
            <v>2</v>
          </cell>
          <cell r="T21">
            <v>7</v>
          </cell>
          <cell r="U21">
            <v>460</v>
          </cell>
        </row>
        <row r="22">
          <cell r="C22">
            <v>2264</v>
          </cell>
          <cell r="D22">
            <v>2868</v>
          </cell>
          <cell r="E22">
            <v>1841</v>
          </cell>
          <cell r="F22">
            <v>120</v>
          </cell>
          <cell r="G22">
            <v>8</v>
          </cell>
          <cell r="H22">
            <v>88</v>
          </cell>
          <cell r="I22">
            <v>541</v>
          </cell>
          <cell r="J22">
            <v>0</v>
          </cell>
          <cell r="K22">
            <v>183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S22">
            <v>2</v>
          </cell>
          <cell r="T22">
            <v>0</v>
          </cell>
          <cell r="U22">
            <v>427</v>
          </cell>
        </row>
        <row r="23">
          <cell r="C23">
            <v>2528</v>
          </cell>
          <cell r="D23">
            <v>2913</v>
          </cell>
          <cell r="E23">
            <v>1872</v>
          </cell>
          <cell r="F23">
            <v>149</v>
          </cell>
          <cell r="G23">
            <v>12</v>
          </cell>
          <cell r="H23">
            <v>88</v>
          </cell>
          <cell r="I23">
            <v>541</v>
          </cell>
          <cell r="J23">
            <v>0</v>
          </cell>
          <cell r="K23">
            <v>183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</v>
          </cell>
          <cell r="S23">
            <v>2</v>
          </cell>
          <cell r="T23">
            <v>0</v>
          </cell>
          <cell r="U23">
            <v>495</v>
          </cell>
        </row>
        <row r="24">
          <cell r="C24">
            <v>2232</v>
          </cell>
          <cell r="D24">
            <v>2134</v>
          </cell>
          <cell r="E24">
            <v>1442</v>
          </cell>
          <cell r="F24">
            <v>244</v>
          </cell>
          <cell r="G24">
            <v>26</v>
          </cell>
          <cell r="H24">
            <v>102</v>
          </cell>
          <cell r="I24">
            <v>354</v>
          </cell>
          <cell r="J24">
            <v>0</v>
          </cell>
          <cell r="K24">
            <v>19</v>
          </cell>
          <cell r="L24">
            <v>7</v>
          </cell>
          <cell r="M24">
            <v>0</v>
          </cell>
          <cell r="N24">
            <v>6</v>
          </cell>
          <cell r="O24">
            <v>0</v>
          </cell>
          <cell r="P24">
            <v>0</v>
          </cell>
          <cell r="Q24">
            <v>4</v>
          </cell>
          <cell r="R24">
            <v>0</v>
          </cell>
          <cell r="S24">
            <v>0</v>
          </cell>
          <cell r="T24">
            <v>0</v>
          </cell>
          <cell r="U24">
            <v>678</v>
          </cell>
        </row>
        <row r="25">
          <cell r="C25">
            <v>2605</v>
          </cell>
          <cell r="D25">
            <v>2156</v>
          </cell>
          <cell r="E25">
            <v>1467</v>
          </cell>
          <cell r="F25">
            <v>281</v>
          </cell>
          <cell r="G25">
            <v>32</v>
          </cell>
          <cell r="H25">
            <v>102</v>
          </cell>
          <cell r="I25">
            <v>354</v>
          </cell>
          <cell r="J25">
            <v>0</v>
          </cell>
          <cell r="K25">
            <v>19</v>
          </cell>
          <cell r="L25">
            <v>7</v>
          </cell>
          <cell r="M25">
            <v>0</v>
          </cell>
          <cell r="N25">
            <v>12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  <cell r="S25">
            <v>0</v>
          </cell>
          <cell r="T25">
            <v>0</v>
          </cell>
          <cell r="U25">
            <v>795</v>
          </cell>
        </row>
        <row r="26">
          <cell r="C26">
            <v>666</v>
          </cell>
          <cell r="D26">
            <v>1205</v>
          </cell>
          <cell r="E26">
            <v>875</v>
          </cell>
          <cell r="F26">
            <v>190</v>
          </cell>
          <cell r="G26">
            <v>30</v>
          </cell>
          <cell r="H26">
            <v>111</v>
          </cell>
          <cell r="I26">
            <v>1000</v>
          </cell>
          <cell r="J26">
            <v>0</v>
          </cell>
          <cell r="K26">
            <v>109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332</v>
          </cell>
        </row>
        <row r="27">
          <cell r="C27">
            <v>700</v>
          </cell>
          <cell r="D27">
            <v>1205</v>
          </cell>
          <cell r="E27">
            <v>879</v>
          </cell>
          <cell r="F27">
            <v>198</v>
          </cell>
          <cell r="G27">
            <v>30</v>
          </cell>
          <cell r="H27">
            <v>111</v>
          </cell>
          <cell r="I27">
            <v>1018</v>
          </cell>
          <cell r="J27">
            <v>0</v>
          </cell>
          <cell r="K27">
            <v>111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358</v>
          </cell>
        </row>
      </sheetData>
      <sheetData sheetId="14">
        <row r="4">
          <cell r="C4">
            <v>108</v>
          </cell>
          <cell r="D4">
            <v>163</v>
          </cell>
          <cell r="E4">
            <v>71</v>
          </cell>
          <cell r="F4">
            <v>85</v>
          </cell>
          <cell r="G4">
            <v>34</v>
          </cell>
          <cell r="H4">
            <v>58</v>
          </cell>
          <cell r="I4">
            <v>61</v>
          </cell>
          <cell r="J4">
            <v>0</v>
          </cell>
          <cell r="K4">
            <v>9</v>
          </cell>
          <cell r="L4">
            <v>6</v>
          </cell>
          <cell r="M4">
            <v>0</v>
          </cell>
          <cell r="N4">
            <v>4</v>
          </cell>
          <cell r="O4">
            <v>4</v>
          </cell>
          <cell r="P4">
            <v>11</v>
          </cell>
          <cell r="Q4">
            <v>0</v>
          </cell>
          <cell r="R4">
            <v>12</v>
          </cell>
          <cell r="S4">
            <v>0</v>
          </cell>
          <cell r="T4">
            <v>10</v>
          </cell>
          <cell r="U4">
            <v>64</v>
          </cell>
        </row>
        <row r="5">
          <cell r="C5">
            <v>108</v>
          </cell>
          <cell r="D5">
            <v>163</v>
          </cell>
          <cell r="E5">
            <v>71</v>
          </cell>
          <cell r="F5">
            <v>85</v>
          </cell>
          <cell r="G5">
            <v>34</v>
          </cell>
          <cell r="H5">
            <v>58</v>
          </cell>
          <cell r="I5">
            <v>61</v>
          </cell>
          <cell r="J5">
            <v>0</v>
          </cell>
          <cell r="K5">
            <v>9</v>
          </cell>
          <cell r="L5">
            <v>6</v>
          </cell>
          <cell r="M5">
            <v>0</v>
          </cell>
          <cell r="N5">
            <v>4</v>
          </cell>
          <cell r="O5">
            <v>4</v>
          </cell>
          <cell r="P5">
            <v>11</v>
          </cell>
          <cell r="Q5">
            <v>0</v>
          </cell>
          <cell r="R5">
            <v>12</v>
          </cell>
          <cell r="S5">
            <v>0</v>
          </cell>
          <cell r="T5">
            <v>10</v>
          </cell>
          <cell r="U5">
            <v>64</v>
          </cell>
        </row>
        <row r="6">
          <cell r="C6">
            <v>160</v>
          </cell>
          <cell r="D6">
            <v>184</v>
          </cell>
          <cell r="E6">
            <v>59</v>
          </cell>
          <cell r="F6">
            <v>105</v>
          </cell>
          <cell r="G6">
            <v>72</v>
          </cell>
          <cell r="H6">
            <v>79</v>
          </cell>
          <cell r="I6">
            <v>57</v>
          </cell>
          <cell r="J6">
            <v>0</v>
          </cell>
          <cell r="K6">
            <v>14</v>
          </cell>
          <cell r="L6">
            <v>0</v>
          </cell>
          <cell r="M6">
            <v>2</v>
          </cell>
          <cell r="N6">
            <v>0</v>
          </cell>
          <cell r="O6">
            <v>18</v>
          </cell>
          <cell r="P6">
            <v>8</v>
          </cell>
          <cell r="Q6">
            <v>5</v>
          </cell>
          <cell r="R6">
            <v>11</v>
          </cell>
          <cell r="S6">
            <v>5</v>
          </cell>
          <cell r="T6">
            <v>4</v>
          </cell>
          <cell r="U6">
            <v>66</v>
          </cell>
        </row>
        <row r="7">
          <cell r="C7">
            <v>160</v>
          </cell>
          <cell r="D7">
            <v>184</v>
          </cell>
          <cell r="E7">
            <v>59</v>
          </cell>
          <cell r="F7">
            <v>105</v>
          </cell>
          <cell r="G7">
            <v>72</v>
          </cell>
          <cell r="H7">
            <v>79</v>
          </cell>
          <cell r="I7">
            <v>57</v>
          </cell>
          <cell r="J7">
            <v>0</v>
          </cell>
          <cell r="K7">
            <v>14</v>
          </cell>
          <cell r="L7">
            <v>0</v>
          </cell>
          <cell r="M7">
            <v>2</v>
          </cell>
          <cell r="N7">
            <v>0</v>
          </cell>
          <cell r="O7">
            <v>18</v>
          </cell>
          <cell r="P7">
            <v>8</v>
          </cell>
          <cell r="Q7">
            <v>5</v>
          </cell>
          <cell r="R7">
            <v>11</v>
          </cell>
          <cell r="S7">
            <v>5</v>
          </cell>
          <cell r="T7">
            <v>4</v>
          </cell>
          <cell r="U7">
            <v>66</v>
          </cell>
        </row>
        <row r="8">
          <cell r="C8">
            <v>168</v>
          </cell>
          <cell r="D8">
            <v>321</v>
          </cell>
          <cell r="E8">
            <v>132</v>
          </cell>
          <cell r="F8">
            <v>139</v>
          </cell>
          <cell r="G8">
            <v>135</v>
          </cell>
          <cell r="H8">
            <v>108</v>
          </cell>
          <cell r="I8">
            <v>62</v>
          </cell>
          <cell r="J8">
            <v>0</v>
          </cell>
          <cell r="K8">
            <v>8</v>
          </cell>
          <cell r="L8">
            <v>6</v>
          </cell>
          <cell r="M8">
            <v>2</v>
          </cell>
          <cell r="N8">
            <v>2</v>
          </cell>
          <cell r="O8">
            <v>4</v>
          </cell>
          <cell r="P8">
            <v>9</v>
          </cell>
          <cell r="Q8">
            <v>11</v>
          </cell>
          <cell r="R8">
            <v>33</v>
          </cell>
          <cell r="S8">
            <v>5</v>
          </cell>
          <cell r="T8">
            <v>20</v>
          </cell>
          <cell r="U8">
            <v>67</v>
          </cell>
        </row>
        <row r="9">
          <cell r="C9">
            <v>168</v>
          </cell>
          <cell r="D9">
            <v>321</v>
          </cell>
          <cell r="E9">
            <v>132</v>
          </cell>
          <cell r="F9">
            <v>139</v>
          </cell>
          <cell r="G9">
            <v>135</v>
          </cell>
          <cell r="H9">
            <v>108</v>
          </cell>
          <cell r="I9">
            <v>62</v>
          </cell>
          <cell r="J9">
            <v>0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4</v>
          </cell>
          <cell r="P9">
            <v>9</v>
          </cell>
          <cell r="Q9">
            <v>11</v>
          </cell>
          <cell r="R9">
            <v>33</v>
          </cell>
          <cell r="S9">
            <v>5</v>
          </cell>
          <cell r="T9">
            <v>20</v>
          </cell>
          <cell r="U9">
            <v>67</v>
          </cell>
        </row>
        <row r="10">
          <cell r="C10">
            <v>238</v>
          </cell>
          <cell r="D10">
            <v>455</v>
          </cell>
          <cell r="E10">
            <v>274</v>
          </cell>
          <cell r="F10">
            <v>245</v>
          </cell>
          <cell r="G10">
            <v>62</v>
          </cell>
          <cell r="H10">
            <v>49</v>
          </cell>
          <cell r="I10">
            <v>92</v>
          </cell>
          <cell r="J10">
            <v>0</v>
          </cell>
          <cell r="K10">
            <v>0</v>
          </cell>
          <cell r="L10">
            <v>0</v>
          </cell>
          <cell r="M10">
            <v>4</v>
          </cell>
          <cell r="N10">
            <v>0</v>
          </cell>
          <cell r="O10">
            <v>4</v>
          </cell>
          <cell r="P10">
            <v>12</v>
          </cell>
          <cell r="Q10">
            <v>11</v>
          </cell>
          <cell r="R10">
            <v>24</v>
          </cell>
          <cell r="S10">
            <v>6</v>
          </cell>
          <cell r="T10">
            <v>50</v>
          </cell>
          <cell r="U10">
            <v>94</v>
          </cell>
        </row>
        <row r="11">
          <cell r="C11">
            <v>238</v>
          </cell>
          <cell r="D11">
            <v>455</v>
          </cell>
          <cell r="E11">
            <v>274</v>
          </cell>
          <cell r="F11">
            <v>245</v>
          </cell>
          <cell r="G11">
            <v>62</v>
          </cell>
          <cell r="H11">
            <v>49</v>
          </cell>
          <cell r="I11">
            <v>92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0</v>
          </cell>
          <cell r="O11">
            <v>4</v>
          </cell>
          <cell r="P11">
            <v>12</v>
          </cell>
          <cell r="Q11">
            <v>11</v>
          </cell>
          <cell r="R11">
            <v>24</v>
          </cell>
          <cell r="S11">
            <v>6</v>
          </cell>
          <cell r="T11">
            <v>50</v>
          </cell>
          <cell r="U11">
            <v>94</v>
          </cell>
        </row>
        <row r="12">
          <cell r="C12">
            <v>255</v>
          </cell>
          <cell r="D12">
            <v>425</v>
          </cell>
          <cell r="E12">
            <v>167</v>
          </cell>
          <cell r="F12">
            <v>237</v>
          </cell>
          <cell r="G12">
            <v>62</v>
          </cell>
          <cell r="H12">
            <v>55</v>
          </cell>
          <cell r="I12">
            <v>3</v>
          </cell>
          <cell r="J12">
            <v>0</v>
          </cell>
          <cell r="K12">
            <v>0</v>
          </cell>
          <cell r="L12">
            <v>3</v>
          </cell>
          <cell r="M12">
            <v>0</v>
          </cell>
          <cell r="N12">
            <v>6</v>
          </cell>
          <cell r="O12">
            <v>0</v>
          </cell>
          <cell r="P12">
            <v>8</v>
          </cell>
          <cell r="Q12">
            <v>2</v>
          </cell>
          <cell r="R12">
            <v>35</v>
          </cell>
          <cell r="S12">
            <v>2</v>
          </cell>
          <cell r="T12">
            <v>0</v>
          </cell>
          <cell r="U12">
            <v>107</v>
          </cell>
        </row>
        <row r="13">
          <cell r="C13">
            <v>255</v>
          </cell>
          <cell r="D13">
            <v>425</v>
          </cell>
          <cell r="E13">
            <v>167</v>
          </cell>
          <cell r="F13">
            <v>237</v>
          </cell>
          <cell r="G13">
            <v>62</v>
          </cell>
          <cell r="H13">
            <v>55</v>
          </cell>
          <cell r="I13">
            <v>3</v>
          </cell>
          <cell r="J13">
            <v>0</v>
          </cell>
          <cell r="K13">
            <v>0</v>
          </cell>
          <cell r="L13">
            <v>3</v>
          </cell>
          <cell r="M13">
            <v>0</v>
          </cell>
          <cell r="N13">
            <v>6</v>
          </cell>
          <cell r="O13">
            <v>0</v>
          </cell>
          <cell r="P13">
            <v>8</v>
          </cell>
          <cell r="Q13">
            <v>2</v>
          </cell>
          <cell r="R13">
            <v>35</v>
          </cell>
          <cell r="S13">
            <v>2</v>
          </cell>
          <cell r="T13">
            <v>0</v>
          </cell>
          <cell r="U13">
            <v>107</v>
          </cell>
        </row>
        <row r="14">
          <cell r="C14">
            <v>127</v>
          </cell>
          <cell r="D14">
            <v>166</v>
          </cell>
          <cell r="E14">
            <v>54</v>
          </cell>
          <cell r="F14">
            <v>58</v>
          </cell>
          <cell r="G14">
            <v>70</v>
          </cell>
          <cell r="H14">
            <v>46</v>
          </cell>
          <cell r="I14">
            <v>36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</v>
          </cell>
          <cell r="O14">
            <v>2</v>
          </cell>
          <cell r="P14">
            <v>8</v>
          </cell>
          <cell r="Q14">
            <v>8</v>
          </cell>
          <cell r="R14">
            <v>7</v>
          </cell>
          <cell r="S14">
            <v>0</v>
          </cell>
          <cell r="T14">
            <v>5</v>
          </cell>
          <cell r="U14">
            <v>101</v>
          </cell>
        </row>
        <row r="15">
          <cell r="C15">
            <v>127</v>
          </cell>
          <cell r="D15">
            <v>166</v>
          </cell>
          <cell r="E15">
            <v>54</v>
          </cell>
          <cell r="F15">
            <v>58</v>
          </cell>
          <cell r="G15">
            <v>70</v>
          </cell>
          <cell r="H15">
            <v>46</v>
          </cell>
          <cell r="I15">
            <v>36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</v>
          </cell>
          <cell r="O15">
            <v>2</v>
          </cell>
          <cell r="P15">
            <v>8</v>
          </cell>
          <cell r="Q15">
            <v>8</v>
          </cell>
          <cell r="R15">
            <v>7</v>
          </cell>
          <cell r="S15">
            <v>0</v>
          </cell>
          <cell r="T15">
            <v>5</v>
          </cell>
          <cell r="U15">
            <v>101</v>
          </cell>
        </row>
        <row r="16">
          <cell r="C16">
            <v>159</v>
          </cell>
          <cell r="D16">
            <v>158</v>
          </cell>
          <cell r="E16">
            <v>15</v>
          </cell>
          <cell r="F16">
            <v>84</v>
          </cell>
          <cell r="G16">
            <v>38</v>
          </cell>
          <cell r="H16">
            <v>10</v>
          </cell>
          <cell r="I16">
            <v>10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</v>
          </cell>
          <cell r="R16">
            <v>14</v>
          </cell>
          <cell r="S16">
            <v>0</v>
          </cell>
          <cell r="T16">
            <v>4</v>
          </cell>
          <cell r="U16">
            <v>53</v>
          </cell>
        </row>
        <row r="17">
          <cell r="C17">
            <v>159</v>
          </cell>
          <cell r="D17">
            <v>158</v>
          </cell>
          <cell r="E17">
            <v>15</v>
          </cell>
          <cell r="F17">
            <v>84</v>
          </cell>
          <cell r="G17">
            <v>38</v>
          </cell>
          <cell r="H17">
            <v>10</v>
          </cell>
          <cell r="I17">
            <v>10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R17">
            <v>14</v>
          </cell>
          <cell r="S17">
            <v>0</v>
          </cell>
          <cell r="T17">
            <v>4</v>
          </cell>
          <cell r="U17">
            <v>53</v>
          </cell>
        </row>
        <row r="18">
          <cell r="C18">
            <v>136</v>
          </cell>
          <cell r="D18">
            <v>129</v>
          </cell>
          <cell r="E18">
            <v>36</v>
          </cell>
          <cell r="F18">
            <v>58</v>
          </cell>
          <cell r="G18">
            <v>8</v>
          </cell>
          <cell r="H18">
            <v>7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</v>
          </cell>
          <cell r="S18">
            <v>2</v>
          </cell>
          <cell r="T18">
            <v>8</v>
          </cell>
          <cell r="U18">
            <v>72</v>
          </cell>
        </row>
        <row r="19">
          <cell r="C19">
            <v>136</v>
          </cell>
          <cell r="D19">
            <v>129</v>
          </cell>
          <cell r="E19">
            <v>36</v>
          </cell>
          <cell r="F19">
            <v>58</v>
          </cell>
          <cell r="G19">
            <v>8</v>
          </cell>
          <cell r="H19">
            <v>7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</v>
          </cell>
          <cell r="S19">
            <v>2</v>
          </cell>
          <cell r="T19">
            <v>8</v>
          </cell>
          <cell r="U19">
            <v>72</v>
          </cell>
        </row>
        <row r="20">
          <cell r="C20">
            <v>431</v>
          </cell>
          <cell r="D20">
            <v>415</v>
          </cell>
          <cell r="E20">
            <v>21</v>
          </cell>
          <cell r="F20">
            <v>119</v>
          </cell>
          <cell r="G20">
            <v>46</v>
          </cell>
          <cell r="H20">
            <v>28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0</v>
          </cell>
          <cell r="O20">
            <v>15</v>
          </cell>
          <cell r="P20">
            <v>0</v>
          </cell>
          <cell r="Q20">
            <v>0</v>
          </cell>
          <cell r="R20">
            <v>25</v>
          </cell>
          <cell r="S20">
            <v>0</v>
          </cell>
          <cell r="T20">
            <v>2</v>
          </cell>
          <cell r="U20">
            <v>99</v>
          </cell>
        </row>
        <row r="21">
          <cell r="C21">
            <v>431</v>
          </cell>
          <cell r="D21">
            <v>415</v>
          </cell>
          <cell r="E21">
            <v>21</v>
          </cell>
          <cell r="F21">
            <v>119</v>
          </cell>
          <cell r="G21">
            <v>46</v>
          </cell>
          <cell r="H21">
            <v>28</v>
          </cell>
          <cell r="I21">
            <v>12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0</v>
          </cell>
          <cell r="O21">
            <v>15</v>
          </cell>
          <cell r="P21">
            <v>0</v>
          </cell>
          <cell r="Q21">
            <v>0</v>
          </cell>
          <cell r="R21">
            <v>25</v>
          </cell>
          <cell r="S21">
            <v>0</v>
          </cell>
          <cell r="T21">
            <v>2</v>
          </cell>
          <cell r="U21">
            <v>99</v>
          </cell>
        </row>
        <row r="22">
          <cell r="C22">
            <v>713</v>
          </cell>
          <cell r="D22">
            <v>308</v>
          </cell>
          <cell r="E22">
            <v>32</v>
          </cell>
          <cell r="F22">
            <v>69</v>
          </cell>
          <cell r="G22">
            <v>14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4</v>
          </cell>
          <cell r="P22">
            <v>0</v>
          </cell>
          <cell r="Q22">
            <v>0</v>
          </cell>
          <cell r="R22">
            <v>11</v>
          </cell>
          <cell r="S22">
            <v>2</v>
          </cell>
          <cell r="T22">
            <v>10</v>
          </cell>
          <cell r="U22">
            <v>47</v>
          </cell>
        </row>
        <row r="23">
          <cell r="C23">
            <v>713</v>
          </cell>
          <cell r="D23">
            <v>308</v>
          </cell>
          <cell r="E23">
            <v>32</v>
          </cell>
          <cell r="F23">
            <v>69</v>
          </cell>
          <cell r="G23">
            <v>14</v>
          </cell>
          <cell r="H23">
            <v>4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0</v>
          </cell>
          <cell r="O23">
            <v>4</v>
          </cell>
          <cell r="P23">
            <v>0</v>
          </cell>
          <cell r="Q23">
            <v>0</v>
          </cell>
          <cell r="R23">
            <v>11</v>
          </cell>
          <cell r="S23">
            <v>2</v>
          </cell>
          <cell r="T23">
            <v>10</v>
          </cell>
          <cell r="U23">
            <v>47</v>
          </cell>
        </row>
        <row r="24">
          <cell r="C24">
            <v>904</v>
          </cell>
          <cell r="D24">
            <v>279</v>
          </cell>
          <cell r="E24">
            <v>31</v>
          </cell>
          <cell r="F24">
            <v>110</v>
          </cell>
          <cell r="G24">
            <v>7</v>
          </cell>
          <cell r="H24">
            <v>18</v>
          </cell>
          <cell r="I24">
            <v>13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</v>
          </cell>
          <cell r="S24">
            <v>0</v>
          </cell>
          <cell r="T24">
            <v>2</v>
          </cell>
          <cell r="U24">
            <v>38</v>
          </cell>
        </row>
        <row r="25">
          <cell r="C25">
            <v>904</v>
          </cell>
          <cell r="D25">
            <v>279</v>
          </cell>
          <cell r="E25">
            <v>31</v>
          </cell>
          <cell r="F25">
            <v>110</v>
          </cell>
          <cell r="G25">
            <v>7</v>
          </cell>
          <cell r="H25">
            <v>18</v>
          </cell>
          <cell r="I25">
            <v>13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16</v>
          </cell>
          <cell r="S25">
            <v>0</v>
          </cell>
          <cell r="T25">
            <v>2</v>
          </cell>
          <cell r="U25">
            <v>38</v>
          </cell>
        </row>
        <row r="26">
          <cell r="C26">
            <v>161</v>
          </cell>
          <cell r="D26">
            <v>194</v>
          </cell>
          <cell r="E26">
            <v>30</v>
          </cell>
          <cell r="F26">
            <v>52</v>
          </cell>
          <cell r="G26">
            <v>4</v>
          </cell>
          <cell r="H26">
            <v>11</v>
          </cell>
          <cell r="I26">
            <v>17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0</v>
          </cell>
          <cell r="T26">
            <v>0</v>
          </cell>
          <cell r="U26">
            <v>13</v>
          </cell>
        </row>
        <row r="27">
          <cell r="C27">
            <v>161</v>
          </cell>
          <cell r="D27">
            <v>194</v>
          </cell>
          <cell r="E27">
            <v>30</v>
          </cell>
          <cell r="F27">
            <v>52</v>
          </cell>
          <cell r="G27">
            <v>4</v>
          </cell>
          <cell r="H27">
            <v>11</v>
          </cell>
          <cell r="I27">
            <v>17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0</v>
          </cell>
          <cell r="T27">
            <v>0</v>
          </cell>
          <cell r="U27">
            <v>13</v>
          </cell>
        </row>
      </sheetData>
      <sheetData sheetId="15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>
            <v>1</v>
          </cell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>
            <v>1</v>
          </cell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>
            <v>1</v>
          </cell>
          <cell r="S12"/>
          <cell r="T12"/>
          <cell r="U12"/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>
            <v>1</v>
          </cell>
          <cell r="S13"/>
          <cell r="T13"/>
          <cell r="U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</sheetData>
      <sheetData sheetId="1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7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>
            <v>1</v>
          </cell>
          <cell r="R4"/>
          <cell r="S4"/>
          <cell r="T4"/>
          <cell r="U4">
            <v>1</v>
          </cell>
        </row>
        <row r="5"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>
            <v>6</v>
          </cell>
          <cell r="R5"/>
          <cell r="S5"/>
          <cell r="T5"/>
          <cell r="U5">
            <v>9</v>
          </cell>
        </row>
        <row r="6">
          <cell r="C6">
            <v>8</v>
          </cell>
          <cell r="D6"/>
          <cell r="E6">
            <v>10</v>
          </cell>
          <cell r="F6">
            <v>5</v>
          </cell>
          <cell r="G6">
            <v>1</v>
          </cell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>
            <v>1</v>
          </cell>
        </row>
        <row r="7">
          <cell r="C7">
            <v>8</v>
          </cell>
          <cell r="D7"/>
          <cell r="E7">
            <v>10</v>
          </cell>
          <cell r="F7">
            <v>5</v>
          </cell>
          <cell r="G7">
            <v>1</v>
          </cell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>
            <v>2</v>
          </cell>
        </row>
        <row r="8">
          <cell r="C8">
            <v>7</v>
          </cell>
          <cell r="D8"/>
          <cell r="E8"/>
          <cell r="F8">
            <v>2</v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C9">
            <v>11</v>
          </cell>
          <cell r="D9"/>
          <cell r="E9"/>
          <cell r="F9">
            <v>2</v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C12">
            <v>4</v>
          </cell>
          <cell r="D12"/>
          <cell r="E12"/>
          <cell r="F12">
            <v>3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C13">
            <v>4</v>
          </cell>
          <cell r="D13"/>
          <cell r="E13"/>
          <cell r="F13">
            <v>3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>
            <v>2</v>
          </cell>
          <cell r="S20"/>
          <cell r="T20"/>
          <cell r="U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>
            <v>4</v>
          </cell>
          <cell r="S21"/>
          <cell r="T21"/>
          <cell r="U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>
            <v>2</v>
          </cell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>
            <v>1</v>
          </cell>
          <cell r="S26"/>
          <cell r="T26"/>
          <cell r="U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1</v>
          </cell>
          <cell r="S27"/>
          <cell r="T27"/>
          <cell r="U2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tabSelected="1" topLeftCell="N105" workbookViewId="0">
      <selection activeCell="Y106" sqref="Y106:Y107"/>
    </sheetView>
  </sheetViews>
  <sheetFormatPr defaultColWidth="11.25" defaultRowHeight="18" x14ac:dyDescent="0.4"/>
  <cols>
    <col min="1" max="1" width="4.625" style="2" customWidth="1"/>
    <col min="2" max="3" width="12.625" style="2" customWidth="1"/>
    <col min="4" max="25" width="12.625" style="1" customWidth="1"/>
    <col min="26" max="27" width="12.625" style="1" hidden="1" customWidth="1"/>
    <col min="28" max="16384" width="11.25" style="2"/>
  </cols>
  <sheetData>
    <row r="1" spans="1:27" ht="24.95" customHeight="1" x14ac:dyDescent="0.4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7" ht="21.75" customHeight="1" x14ac:dyDescent="0.4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7" ht="24.95" customHeight="1" thickBot="1" x14ac:dyDescent="0.45">
      <c r="A3" s="3" t="s">
        <v>1</v>
      </c>
      <c r="Y3" s="4" t="s">
        <v>2</v>
      </c>
      <c r="Z3" s="5"/>
      <c r="AA3" s="5"/>
    </row>
    <row r="4" spans="1:27" s="7" customFormat="1" ht="24.95" customHeight="1" x14ac:dyDescent="0.4">
      <c r="A4" s="212" t="s">
        <v>3</v>
      </c>
      <c r="B4" s="213"/>
      <c r="C4" s="216" t="s">
        <v>4</v>
      </c>
      <c r="D4" s="218" t="s">
        <v>5</v>
      </c>
      <c r="E4" s="219"/>
      <c r="F4" s="219"/>
      <c r="G4" s="219"/>
      <c r="H4" s="219"/>
      <c r="I4" s="219"/>
      <c r="J4" s="219"/>
      <c r="K4" s="220"/>
      <c r="L4" s="220"/>
      <c r="M4" s="220"/>
      <c r="N4" s="220"/>
      <c r="O4" s="221" t="s">
        <v>6</v>
      </c>
      <c r="P4" s="219"/>
      <c r="Q4" s="219"/>
      <c r="R4" s="222"/>
      <c r="S4" s="221" t="s">
        <v>7</v>
      </c>
      <c r="T4" s="222"/>
      <c r="U4" s="6" t="s">
        <v>8</v>
      </c>
      <c r="V4" s="235" t="s">
        <v>9</v>
      </c>
      <c r="W4" s="223" t="s">
        <v>10</v>
      </c>
      <c r="X4" s="225" t="s">
        <v>11</v>
      </c>
      <c r="Y4" s="227" t="s">
        <v>12</v>
      </c>
      <c r="Z4" s="229" t="s">
        <v>13</v>
      </c>
      <c r="AA4" s="231" t="s">
        <v>14</v>
      </c>
    </row>
    <row r="5" spans="1:27" s="7" customFormat="1" ht="24.75" customHeight="1" thickBot="1" x14ac:dyDescent="0.45">
      <c r="A5" s="214"/>
      <c r="B5" s="215"/>
      <c r="C5" s="217"/>
      <c r="D5" s="8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9" t="s">
        <v>21</v>
      </c>
      <c r="K5" s="11" t="s">
        <v>22</v>
      </c>
      <c r="L5" s="12" t="s">
        <v>23</v>
      </c>
      <c r="M5" s="13" t="s">
        <v>24</v>
      </c>
      <c r="N5" s="13" t="s">
        <v>25</v>
      </c>
      <c r="O5" s="14" t="s">
        <v>26</v>
      </c>
      <c r="P5" s="9" t="s">
        <v>27</v>
      </c>
      <c r="Q5" s="9" t="s">
        <v>28</v>
      </c>
      <c r="R5" s="15" t="s">
        <v>29</v>
      </c>
      <c r="S5" s="14" t="s">
        <v>30</v>
      </c>
      <c r="T5" s="15" t="s">
        <v>31</v>
      </c>
      <c r="U5" s="16" t="s">
        <v>32</v>
      </c>
      <c r="V5" s="236"/>
      <c r="W5" s="224"/>
      <c r="X5" s="226"/>
      <c r="Y5" s="228"/>
      <c r="Z5" s="230"/>
      <c r="AA5" s="232"/>
    </row>
    <row r="6" spans="1:27" s="7" customFormat="1" ht="21.75" customHeight="1" x14ac:dyDescent="0.4">
      <c r="A6" s="244" t="s">
        <v>33</v>
      </c>
      <c r="B6" s="246" t="s">
        <v>34</v>
      </c>
      <c r="C6" s="17" t="s">
        <v>35</v>
      </c>
      <c r="D6" s="18">
        <f>[1]室蘭市!C4+[1]室蘭市!C6+[1]室蘭市!C8+[1]室蘭市!C10+[1]室蘭市!C12+[1]室蘭市!C14</f>
        <v>3748</v>
      </c>
      <c r="E6" s="19">
        <f>[1]室蘭市!D4+[1]室蘭市!D6+[1]室蘭市!D8+[1]室蘭市!D10+[1]室蘭市!D12+[1]室蘭市!D14</f>
        <v>77</v>
      </c>
      <c r="F6" s="19">
        <f>[1]室蘭市!E4+[1]室蘭市!E6+[1]室蘭市!E8+[1]室蘭市!E10+[1]室蘭市!E12+[1]室蘭市!E14</f>
        <v>1378</v>
      </c>
      <c r="G6" s="19">
        <f>[1]室蘭市!F4+[1]室蘭市!F6+[1]室蘭市!F8+[1]室蘭市!F10+[1]室蘭市!F12+[1]室蘭市!F14</f>
        <v>362</v>
      </c>
      <c r="H6" s="19">
        <f>[1]室蘭市!G4+[1]室蘭市!G6+[1]室蘭市!G8+[1]室蘭市!G10+[1]室蘭市!G12+[1]室蘭市!G14</f>
        <v>66</v>
      </c>
      <c r="I6" s="19">
        <f>[1]室蘭市!H4+[1]室蘭市!H6+[1]室蘭市!H8+[1]室蘭市!H10+[1]室蘭市!H12+[1]室蘭市!H14</f>
        <v>61</v>
      </c>
      <c r="J6" s="19">
        <f>[1]室蘭市!I4+[1]室蘭市!I6+[1]室蘭市!I8+[1]室蘭市!I10+[1]室蘭市!I12+[1]室蘭市!I14</f>
        <v>61</v>
      </c>
      <c r="K6" s="19">
        <f>[1]室蘭市!J4+[1]室蘭市!J6+[1]室蘭市!J8+[1]室蘭市!J10+[1]室蘭市!J12+[1]室蘭市!J14</f>
        <v>3</v>
      </c>
      <c r="L6" s="19">
        <f>[1]室蘭市!K4+[1]室蘭市!K6+[1]室蘭市!K8+[1]室蘭市!K10+[1]室蘭市!K12+[1]室蘭市!K14</f>
        <v>2</v>
      </c>
      <c r="M6" s="19">
        <f>[1]室蘭市!L4+[1]室蘭市!L6+[1]室蘭市!L8+[1]室蘭市!L10+[1]室蘭市!L12+[1]室蘭市!L14</f>
        <v>4</v>
      </c>
      <c r="N6" s="20">
        <f>[1]室蘭市!M4+[1]室蘭市!M6+[1]室蘭市!M8+[1]室蘭市!M10+[1]室蘭市!M12+[1]室蘭市!M14</f>
        <v>1</v>
      </c>
      <c r="O6" s="21">
        <f>[1]室蘭市!N4+[1]室蘭市!N6+[1]室蘭市!N8+[1]室蘭市!N10+[1]室蘭市!N12+[1]室蘭市!N14</f>
        <v>20</v>
      </c>
      <c r="P6" s="19">
        <f>[1]室蘭市!O4+[1]室蘭市!O6+[1]室蘭市!O8+[1]室蘭市!O10+[1]室蘭市!O12+[1]室蘭市!O14</f>
        <v>15</v>
      </c>
      <c r="Q6" s="19">
        <f>[1]室蘭市!P4+[1]室蘭市!P6+[1]室蘭市!P8+[1]室蘭市!P10+[1]室蘭市!P12+[1]室蘭市!P14</f>
        <v>15</v>
      </c>
      <c r="R6" s="22">
        <f>[1]室蘭市!Q4+[1]室蘭市!Q6+[1]室蘭市!Q8+[1]室蘭市!Q10+[1]室蘭市!Q12+[1]室蘭市!Q14</f>
        <v>16</v>
      </c>
      <c r="S6" s="21">
        <f>[1]室蘭市!R4+[1]室蘭市!R6+[1]室蘭市!R8+[1]室蘭市!R10+[1]室蘭市!R12+[1]室蘭市!R14</f>
        <v>13</v>
      </c>
      <c r="T6" s="22">
        <f>[1]室蘭市!S4+[1]室蘭市!S6+[1]室蘭市!S8+[1]室蘭市!S10+[1]室蘭市!S12+[1]室蘭市!S14</f>
        <v>11</v>
      </c>
      <c r="U6" s="23">
        <f>[1]室蘭市!T4+[1]室蘭市!T6+[1]室蘭市!T8+[1]室蘭市!T10+[1]室蘭市!T12+[1]室蘭市!T14</f>
        <v>218</v>
      </c>
      <c r="V6" s="24">
        <f>[1]室蘭市!U4+[1]室蘭市!U6+[1]室蘭市!U8+[1]室蘭市!U10+[1]室蘭市!U12+[1]室蘭市!U14</f>
        <v>496</v>
      </c>
      <c r="W6" s="25">
        <f>SUM(D6:V6)</f>
        <v>6567</v>
      </c>
      <c r="X6" s="26">
        <v>4419</v>
      </c>
      <c r="Y6" s="27">
        <f>W6/X6*100</f>
        <v>148.6082824168364</v>
      </c>
      <c r="Z6" s="187">
        <v>764</v>
      </c>
      <c r="AA6" s="28">
        <f>W6/Z6*100</f>
        <v>859.55497382198962</v>
      </c>
    </row>
    <row r="7" spans="1:27" s="7" customFormat="1" ht="21.75" customHeight="1" x14ac:dyDescent="0.4">
      <c r="A7" s="245"/>
      <c r="B7" s="233"/>
      <c r="C7" s="29" t="s">
        <v>36</v>
      </c>
      <c r="D7" s="30">
        <f>[1]室蘭市!C5+[1]室蘭市!C7+[1]室蘭市!C9+[1]室蘭市!C11+[1]室蘭市!C13+[1]室蘭市!C15</f>
        <v>4991</v>
      </c>
      <c r="E7" s="31">
        <f>[1]室蘭市!D5+[1]室蘭市!D7+[1]室蘭市!D9+[1]室蘭市!D11+[1]室蘭市!D13+[1]室蘭市!D15</f>
        <v>95</v>
      </c>
      <c r="F7" s="31">
        <f>[1]室蘭市!E5+[1]室蘭市!E7+[1]室蘭市!E9+[1]室蘭市!E11+[1]室蘭市!E13+[1]室蘭市!E15</f>
        <v>1635</v>
      </c>
      <c r="G7" s="31">
        <f>[1]室蘭市!F5+[1]室蘭市!F7+[1]室蘭市!F9+[1]室蘭市!F11+[1]室蘭市!F13+[1]室蘭市!F15</f>
        <v>420</v>
      </c>
      <c r="H7" s="31">
        <f>[1]室蘭市!G5+[1]室蘭市!G7+[1]室蘭市!G9+[1]室蘭市!G11+[1]室蘭市!G13+[1]室蘭市!G15</f>
        <v>79</v>
      </c>
      <c r="I7" s="31">
        <f>[1]室蘭市!H5+[1]室蘭市!H7+[1]室蘭市!H9+[1]室蘭市!H11+[1]室蘭市!H13+[1]室蘭市!H15</f>
        <v>78</v>
      </c>
      <c r="J7" s="31">
        <f>[1]室蘭市!I5+[1]室蘭市!I7+[1]室蘭市!I9+[1]室蘭市!I11+[1]室蘭市!I13+[1]室蘭市!I15</f>
        <v>70</v>
      </c>
      <c r="K7" s="31">
        <f>[1]室蘭市!J5+[1]室蘭市!J7+[1]室蘭市!J9+[1]室蘭市!J11+[1]室蘭市!J13+[1]室蘭市!J15</f>
        <v>3</v>
      </c>
      <c r="L7" s="31">
        <f>[1]室蘭市!K5+[1]室蘭市!K7+[1]室蘭市!K9+[1]室蘭市!K11+[1]室蘭市!K13+[1]室蘭市!K15</f>
        <v>2</v>
      </c>
      <c r="M7" s="31">
        <f>[1]室蘭市!L5+[1]室蘭市!L7+[1]室蘭市!L9+[1]室蘭市!L11+[1]室蘭市!L13+[1]室蘭市!L15</f>
        <v>4</v>
      </c>
      <c r="N7" s="32">
        <f>[1]室蘭市!M5+[1]室蘭市!M7+[1]室蘭市!M9+[1]室蘭市!M11+[1]室蘭市!M13+[1]室蘭市!M15</f>
        <v>1</v>
      </c>
      <c r="O7" s="33">
        <f>[1]室蘭市!N5+[1]室蘭市!N7+[1]室蘭市!N9+[1]室蘭市!N11+[1]室蘭市!N13+[1]室蘭市!N15</f>
        <v>27</v>
      </c>
      <c r="P7" s="31">
        <f>[1]室蘭市!O5+[1]室蘭市!O7+[1]室蘭市!O9+[1]室蘭市!O11+[1]室蘭市!O13+[1]室蘭市!O15</f>
        <v>17</v>
      </c>
      <c r="Q7" s="31">
        <f>[1]室蘭市!P5+[1]室蘭市!P7+[1]室蘭市!P9+[1]室蘭市!P11+[1]室蘭市!P13+[1]室蘭市!P15</f>
        <v>83</v>
      </c>
      <c r="R7" s="34">
        <f>[1]室蘭市!Q5+[1]室蘭市!Q7+[1]室蘭市!Q9+[1]室蘭市!Q11+[1]室蘭市!Q13+[1]室蘭市!Q15</f>
        <v>16</v>
      </c>
      <c r="S7" s="33">
        <f>[1]室蘭市!R5+[1]室蘭市!R7+[1]室蘭市!R9+[1]室蘭市!R11+[1]室蘭市!R13+[1]室蘭市!R15</f>
        <v>23</v>
      </c>
      <c r="T7" s="34">
        <f>[1]室蘭市!S5+[1]室蘭市!S7+[1]室蘭市!S9+[1]室蘭市!S11+[1]室蘭市!S13+[1]室蘭市!S15</f>
        <v>17</v>
      </c>
      <c r="U7" s="35">
        <f>[1]室蘭市!T5+[1]室蘭市!T7+[1]室蘭市!T9+[1]室蘭市!T11+[1]室蘭市!T13+[1]室蘭市!T15</f>
        <v>431</v>
      </c>
      <c r="V7" s="36">
        <f>[1]室蘭市!U5+[1]室蘭市!U7+[1]室蘭市!U9+[1]室蘭市!U11+[1]室蘭市!U13+[1]室蘭市!U15</f>
        <v>590</v>
      </c>
      <c r="W7" s="37">
        <f>SUM(D7:V7)</f>
        <v>8582</v>
      </c>
      <c r="X7" s="192">
        <v>5028</v>
      </c>
      <c r="Y7" s="39">
        <f>W7/X7*100</f>
        <v>170.68416865552905</v>
      </c>
      <c r="Z7" s="188">
        <v>1847</v>
      </c>
      <c r="AA7" s="40">
        <f t="shared" ref="AA7:AA29" si="0">W7/Z7*100</f>
        <v>464.64537087168384</v>
      </c>
    </row>
    <row r="8" spans="1:27" s="7" customFormat="1" ht="21.75" customHeight="1" x14ac:dyDescent="0.4">
      <c r="A8" s="245"/>
      <c r="B8" s="233" t="s">
        <v>37</v>
      </c>
      <c r="C8" s="41" t="s">
        <v>38</v>
      </c>
      <c r="D8" s="42">
        <f>[1]苫小牧市!C4+[1]苫小牧市!C6+[1]苫小牧市!C8+[1]苫小牧市!C10+[1]苫小牧市!C12+[1]苫小牧市!C14</f>
        <v>1519</v>
      </c>
      <c r="E8" s="43">
        <f>[1]苫小牧市!D4+[1]苫小牧市!D6+[1]苫小牧市!D8+[1]苫小牧市!D10+[1]苫小牧市!D12+[1]苫小牧市!D14</f>
        <v>3050</v>
      </c>
      <c r="F8" s="43">
        <f>[1]苫小牧市!E4+[1]苫小牧市!E6+[1]苫小牧市!E8+[1]苫小牧市!E10+[1]苫小牧市!E12+[1]苫小牧市!E14</f>
        <v>8194</v>
      </c>
      <c r="G8" s="43">
        <f>[1]苫小牧市!F4+[1]苫小牧市!F6+[1]苫小牧市!F8+[1]苫小牧市!F10+[1]苫小牧市!F12+[1]苫小牧市!F14</f>
        <v>3371</v>
      </c>
      <c r="H8" s="43">
        <f>[1]苫小牧市!G4+[1]苫小牧市!G6+[1]苫小牧市!G8+[1]苫小牧市!G10+[1]苫小牧市!G12+[1]苫小牧市!G14</f>
        <v>151</v>
      </c>
      <c r="I8" s="43">
        <f>[1]苫小牧市!H4+[1]苫小牧市!H6+[1]苫小牧市!H8+[1]苫小牧市!H10+[1]苫小牧市!H12+[1]苫小牧市!H14</f>
        <v>178</v>
      </c>
      <c r="J8" s="43">
        <f>[1]苫小牧市!I4+[1]苫小牧市!I6+[1]苫小牧市!I8+[1]苫小牧市!I10+[1]苫小牧市!I12+[1]苫小牧市!I14</f>
        <v>119</v>
      </c>
      <c r="K8" s="43">
        <f>[1]苫小牧市!J4+[1]苫小牧市!J6+[1]苫小牧市!J8+[1]苫小牧市!J10+[1]苫小牧市!J12+[1]苫小牧市!J14</f>
        <v>17</v>
      </c>
      <c r="L8" s="43">
        <f>[1]苫小牧市!K4+[1]苫小牧市!K6+[1]苫小牧市!K8+[1]苫小牧市!K10+[1]苫小牧市!K12+[1]苫小牧市!K14</f>
        <v>27</v>
      </c>
      <c r="M8" s="43">
        <f>[1]苫小牧市!L4+[1]苫小牧市!L6+[1]苫小牧市!L8+[1]苫小牧市!L10+[1]苫小牧市!L12+[1]苫小牧市!L14</f>
        <v>93</v>
      </c>
      <c r="N8" s="44">
        <f>[1]苫小牧市!M4+[1]苫小牧市!M6+[1]苫小牧市!M8+[1]苫小牧市!M10+[1]苫小牧市!M12+[1]苫小牧市!M14</f>
        <v>2</v>
      </c>
      <c r="O8" s="45">
        <f>[1]苫小牧市!N4+[1]苫小牧市!N6+[1]苫小牧市!N8+[1]苫小牧市!N10+[1]苫小牧市!N12+[1]苫小牧市!N14</f>
        <v>25</v>
      </c>
      <c r="P8" s="43">
        <f>[1]苫小牧市!O4+[1]苫小牧市!O6+[1]苫小牧市!O8+[1]苫小牧市!O10+[1]苫小牧市!O12+[1]苫小牧市!O14</f>
        <v>21</v>
      </c>
      <c r="Q8" s="43">
        <f>[1]苫小牧市!P4+[1]苫小牧市!P6+[1]苫小牧市!P8+[1]苫小牧市!P10+[1]苫小牧市!P12+[1]苫小牧市!P14</f>
        <v>28</v>
      </c>
      <c r="R8" s="46">
        <f>[1]苫小牧市!Q4+[1]苫小牧市!Q6+[1]苫小牧市!Q8+[1]苫小牧市!Q10+[1]苫小牧市!Q12+[1]苫小牧市!Q14</f>
        <v>21</v>
      </c>
      <c r="S8" s="45">
        <f>[1]苫小牧市!R4+[1]苫小牧市!R6+[1]苫小牧市!R8+[1]苫小牧市!R10+[1]苫小牧市!R12+[1]苫小牧市!R14</f>
        <v>132</v>
      </c>
      <c r="T8" s="46">
        <f>[1]苫小牧市!S4+[1]苫小牧市!S6+[1]苫小牧市!S8+[1]苫小牧市!S10+[1]苫小牧市!S12+[1]苫小牧市!S14</f>
        <v>19</v>
      </c>
      <c r="U8" s="47">
        <f>[1]苫小牧市!T4+[1]苫小牧市!T6+[1]苫小牧市!T8+[1]苫小牧市!T10+[1]苫小牧市!T12+[1]苫小牧市!T14</f>
        <v>39</v>
      </c>
      <c r="V8" s="48">
        <f>[1]苫小牧市!U4+[1]苫小牧市!U6+[1]苫小牧市!U8+[1]苫小牧市!U10+[1]苫小牧市!U12+[1]苫小牧市!U14</f>
        <v>281</v>
      </c>
      <c r="W8" s="25">
        <f>SUM(D8:V8)</f>
        <v>17287</v>
      </c>
      <c r="X8" s="193">
        <v>15795</v>
      </c>
      <c r="Y8" s="194">
        <f>W8/X8*100</f>
        <v>109.446027223805</v>
      </c>
      <c r="Z8" s="49">
        <v>7786</v>
      </c>
      <c r="AA8" s="50">
        <f t="shared" si="0"/>
        <v>222.02671461597737</v>
      </c>
    </row>
    <row r="9" spans="1:27" s="7" customFormat="1" ht="21.75" customHeight="1" x14ac:dyDescent="0.4">
      <c r="A9" s="245"/>
      <c r="B9" s="233"/>
      <c r="C9" s="29" t="s">
        <v>39</v>
      </c>
      <c r="D9" s="30">
        <f>[1]苫小牧市!C5+[1]苫小牧市!C7+[1]苫小牧市!C9+[1]苫小牧市!C11+[1]苫小牧市!C13+[1]苫小牧市!C15</f>
        <v>1556</v>
      </c>
      <c r="E9" s="31">
        <f>[1]苫小牧市!D5+[1]苫小牧市!D7+[1]苫小牧市!D9+[1]苫小牧市!D11+[1]苫小牧市!D13+[1]苫小牧市!D15</f>
        <v>3950</v>
      </c>
      <c r="F9" s="31">
        <f>[1]苫小牧市!E5+[1]苫小牧市!E7+[1]苫小牧市!E9+[1]苫小牧市!E11+[1]苫小牧市!E13+[1]苫小牧市!E15</f>
        <v>8235</v>
      </c>
      <c r="G9" s="31">
        <f>[1]苫小牧市!F5+[1]苫小牧市!F7+[1]苫小牧市!F9+[1]苫小牧市!F11+[1]苫小牧市!F13+[1]苫小牧市!F15</f>
        <v>3378</v>
      </c>
      <c r="H9" s="31">
        <f>[1]苫小牧市!G5+[1]苫小牧市!G7+[1]苫小牧市!G9+[1]苫小牧市!G11+[1]苫小牧市!G13+[1]苫小牧市!G15</f>
        <v>155</v>
      </c>
      <c r="I9" s="31">
        <f>[1]苫小牧市!H5+[1]苫小牧市!H7+[1]苫小牧市!H9+[1]苫小牧市!H11+[1]苫小牧市!H13+[1]苫小牧市!H15</f>
        <v>178</v>
      </c>
      <c r="J9" s="31">
        <f>[1]苫小牧市!I5+[1]苫小牧市!I7+[1]苫小牧市!I9+[1]苫小牧市!I11+[1]苫小牧市!I13+[1]苫小牧市!I15</f>
        <v>121</v>
      </c>
      <c r="K9" s="31">
        <f>[1]苫小牧市!J5+[1]苫小牧市!J7+[1]苫小牧市!J9+[1]苫小牧市!J11+[1]苫小牧市!J13+[1]苫小牧市!J15</f>
        <v>18</v>
      </c>
      <c r="L9" s="31">
        <f>[1]苫小牧市!K5+[1]苫小牧市!K7+[1]苫小牧市!K9+[1]苫小牧市!K11+[1]苫小牧市!K13+[1]苫小牧市!K15</f>
        <v>27</v>
      </c>
      <c r="M9" s="31">
        <f>[1]苫小牧市!L5+[1]苫小牧市!L7+[1]苫小牧市!L9+[1]苫小牧市!L11+[1]苫小牧市!L13+[1]苫小牧市!L15</f>
        <v>93</v>
      </c>
      <c r="N9" s="32">
        <f>[1]苫小牧市!M5+[1]苫小牧市!M7+[1]苫小牧市!M9+[1]苫小牧市!M11+[1]苫小牧市!M13+[1]苫小牧市!M15</f>
        <v>2</v>
      </c>
      <c r="O9" s="33">
        <f>[1]苫小牧市!N5+[1]苫小牧市!N7+[1]苫小牧市!N9+[1]苫小牧市!N11+[1]苫小牧市!N13+[1]苫小牧市!N15</f>
        <v>29</v>
      </c>
      <c r="P9" s="31">
        <f>[1]苫小牧市!O5+[1]苫小牧市!O7+[1]苫小牧市!O9+[1]苫小牧市!O11+[1]苫小牧市!O13+[1]苫小牧市!O15</f>
        <v>21</v>
      </c>
      <c r="Q9" s="31">
        <f>[1]苫小牧市!P5+[1]苫小牧市!P7+[1]苫小牧市!P9+[1]苫小牧市!P11+[1]苫小牧市!P13+[1]苫小牧市!P15</f>
        <v>33</v>
      </c>
      <c r="R9" s="34">
        <f>[1]苫小牧市!Q5+[1]苫小牧市!Q7+[1]苫小牧市!Q9+[1]苫小牧市!Q11+[1]苫小牧市!Q13+[1]苫小牧市!Q15</f>
        <v>21</v>
      </c>
      <c r="S9" s="33">
        <f>[1]苫小牧市!R5+[1]苫小牧市!R7+[1]苫小牧市!R9+[1]苫小牧市!R11+[1]苫小牧市!R13+[1]苫小牧市!R15</f>
        <v>134</v>
      </c>
      <c r="T9" s="34">
        <f>[1]苫小牧市!S5+[1]苫小牧市!S7+[1]苫小牧市!S9+[1]苫小牧市!S11+[1]苫小牧市!S13+[1]苫小牧市!S15</f>
        <v>21</v>
      </c>
      <c r="U9" s="35">
        <f>[1]苫小牧市!T5+[1]苫小牧市!T7+[1]苫小牧市!T9+[1]苫小牧市!T11+[1]苫小牧市!T13+[1]苫小牧市!T15</f>
        <v>45</v>
      </c>
      <c r="V9" s="36">
        <f>[1]苫小牧市!U5+[1]苫小牧市!U7+[1]苫小牧市!U9+[1]苫小牧市!U11+[1]苫小牧市!U13+[1]苫小牧市!U15</f>
        <v>286</v>
      </c>
      <c r="W9" s="37">
        <f>SUM(D9:V9)</f>
        <v>18303</v>
      </c>
      <c r="X9" s="192">
        <v>16469</v>
      </c>
      <c r="Y9" s="39">
        <f>W9/X9*100</f>
        <v>111.13607383569131</v>
      </c>
      <c r="Z9" s="51">
        <v>8869</v>
      </c>
      <c r="AA9" s="52">
        <f t="shared" si="0"/>
        <v>206.37050400270604</v>
      </c>
    </row>
    <row r="10" spans="1:27" s="7" customFormat="1" ht="21.75" customHeight="1" x14ac:dyDescent="0.4">
      <c r="A10" s="245"/>
      <c r="B10" s="233" t="s">
        <v>40</v>
      </c>
      <c r="C10" s="41" t="s">
        <v>38</v>
      </c>
      <c r="D10" s="42">
        <f>[1]登別市!C4+[1]登別市!C6+[1]登別市!C8+[1]登別市!C10+[1]登別市!C12+[1]登別市!C14</f>
        <v>32611</v>
      </c>
      <c r="E10" s="43">
        <f>[1]登別市!D4+[1]登別市!D6+[1]登別市!D8+[1]登別市!D10+[1]登別市!D12+[1]登別市!D14</f>
        <v>61799</v>
      </c>
      <c r="F10" s="43">
        <f>[1]登別市!E4+[1]登別市!E6+[1]登別市!E8+[1]登別市!E10+[1]登別市!E12+[1]登別市!E14</f>
        <v>66219</v>
      </c>
      <c r="G10" s="43">
        <f>[1]登別市!F4+[1]登別市!F6+[1]登別市!F8+[1]登別市!F10+[1]登別市!F12+[1]登別市!F14</f>
        <v>17510</v>
      </c>
      <c r="H10" s="43">
        <f>[1]登別市!G4+[1]登別市!G6+[1]登別市!G8+[1]登別市!G10+[1]登別市!G12+[1]登別市!G14</f>
        <v>5260</v>
      </c>
      <c r="I10" s="43">
        <f>[1]登別市!H4+[1]登別市!H6+[1]登別市!H8+[1]登別市!H10+[1]登別市!H12+[1]登別市!H14</f>
        <v>6855</v>
      </c>
      <c r="J10" s="43">
        <f>[1]登別市!I4+[1]登別市!I6+[1]登別市!I8+[1]登別市!I10+[1]登別市!I12+[1]登別市!I14</f>
        <v>4782</v>
      </c>
      <c r="K10" s="43">
        <f>[1]登別市!J4+[1]登別市!J6+[1]登別市!J8+[1]登別市!J10+[1]登別市!J12+[1]登別市!J14</f>
        <v>23</v>
      </c>
      <c r="L10" s="43">
        <f>[1]登別市!K4+[1]登別市!K6+[1]登別市!K8+[1]登別市!K10+[1]登別市!K12+[1]登別市!K14</f>
        <v>277</v>
      </c>
      <c r="M10" s="43">
        <f>[1]登別市!L4+[1]登別市!L6+[1]登別市!L8+[1]登別市!L10+[1]登別市!L12+[1]登別市!L14</f>
        <v>1045</v>
      </c>
      <c r="N10" s="44">
        <f>[1]登別市!M4+[1]登別市!M6+[1]登別市!M8+[1]登別市!M10+[1]登別市!M12+[1]登別市!M14</f>
        <v>56</v>
      </c>
      <c r="O10" s="45">
        <f>[1]登別市!N4+[1]登別市!N6+[1]登別市!N8+[1]登別市!N10+[1]登別市!N12+[1]登別市!N14</f>
        <v>631</v>
      </c>
      <c r="P10" s="43">
        <f>[1]登別市!O4+[1]登別市!O6+[1]登別市!O8+[1]登別市!O10+[1]登別市!O12+[1]登別市!O14</f>
        <v>292</v>
      </c>
      <c r="Q10" s="43">
        <f>[1]登別市!P4+[1]登別市!P6+[1]登別市!P8+[1]登別市!P10+[1]登別市!P12+[1]登別市!P14</f>
        <v>239</v>
      </c>
      <c r="R10" s="46">
        <f>[1]登別市!Q4+[1]登別市!Q6+[1]登別市!Q8+[1]登別市!Q10+[1]登別市!Q12+[1]登別市!Q14</f>
        <v>185</v>
      </c>
      <c r="S10" s="45">
        <f>[1]登別市!R4+[1]登別市!R6+[1]登別市!R8+[1]登別市!R10+[1]登別市!R12+[1]登別市!R14</f>
        <v>2335</v>
      </c>
      <c r="T10" s="46">
        <f>[1]登別市!S4+[1]登別市!S6+[1]登別市!S8+[1]登別市!S10+[1]登別市!S12+[1]登別市!S14</f>
        <v>368</v>
      </c>
      <c r="U10" s="47">
        <f>[1]登別市!T4+[1]登別市!T6+[1]登別市!T8+[1]登別市!T10+[1]登別市!T12+[1]登別市!T14</f>
        <v>777</v>
      </c>
      <c r="V10" s="48">
        <f>[1]登別市!U4+[1]登別市!U6+[1]登別市!U8+[1]登別市!U10+[1]登別市!U12+[1]登別市!U14</f>
        <v>6029</v>
      </c>
      <c r="W10" s="25">
        <f t="shared" ref="W10:W27" si="1">SUM(D10:V10)</f>
        <v>207293</v>
      </c>
      <c r="X10" s="193">
        <v>229428</v>
      </c>
      <c r="Y10" s="194">
        <f t="shared" ref="Y10:Y27" si="2">W10/X10*100</f>
        <v>90.352093031364959</v>
      </c>
      <c r="Z10" s="53">
        <v>114289</v>
      </c>
      <c r="AA10" s="54">
        <f t="shared" si="0"/>
        <v>181.37616043538748</v>
      </c>
    </row>
    <row r="11" spans="1:27" s="7" customFormat="1" ht="21.75" customHeight="1" x14ac:dyDescent="0.4">
      <c r="A11" s="245"/>
      <c r="B11" s="233"/>
      <c r="C11" s="29" t="s">
        <v>39</v>
      </c>
      <c r="D11" s="30">
        <f>[1]登別市!C5+[1]登別市!C7+[1]登別市!C9+[1]登別市!C11+[1]登別市!C13+[1]登別市!C15</f>
        <v>33936</v>
      </c>
      <c r="E11" s="31">
        <f>[1]登別市!D5+[1]登別市!D7+[1]登別市!D9+[1]登別市!D11+[1]登別市!D13+[1]登別市!D15</f>
        <v>63686</v>
      </c>
      <c r="F11" s="31">
        <f>[1]登別市!E5+[1]登別市!E7+[1]登別市!E9+[1]登別市!E11+[1]登別市!E13+[1]登別市!E15</f>
        <v>67709</v>
      </c>
      <c r="G11" s="31">
        <f>[1]登別市!F5+[1]登別市!F7+[1]登別市!F9+[1]登別市!F11+[1]登別市!F13+[1]登別市!F15</f>
        <v>18086</v>
      </c>
      <c r="H11" s="31">
        <f>[1]登別市!G5+[1]登別市!G7+[1]登別市!G9+[1]登別市!G11+[1]登別市!G13+[1]登別市!G15</f>
        <v>5393</v>
      </c>
      <c r="I11" s="31">
        <f>[1]登別市!H5+[1]登別市!H7+[1]登別市!H9+[1]登別市!H11+[1]登別市!H13+[1]登別市!H15</f>
        <v>6987</v>
      </c>
      <c r="J11" s="31">
        <f>[1]登別市!I5+[1]登別市!I7+[1]登別市!I9+[1]登別市!I11+[1]登別市!I13+[1]登別市!I15</f>
        <v>4871</v>
      </c>
      <c r="K11" s="31">
        <f>[1]登別市!J5+[1]登別市!J7+[1]登別市!J9+[1]登別市!J11+[1]登別市!J13+[1]登別市!J15</f>
        <v>26</v>
      </c>
      <c r="L11" s="31">
        <f>[1]登別市!K5+[1]登別市!K7+[1]登別市!K9+[1]登別市!K11+[1]登別市!K13+[1]登別市!K15</f>
        <v>277</v>
      </c>
      <c r="M11" s="31">
        <f>[1]登別市!L5+[1]登別市!L7+[1]登別市!L9+[1]登別市!L11+[1]登別市!L13+[1]登別市!L15</f>
        <v>1047</v>
      </c>
      <c r="N11" s="32">
        <f>[1]登別市!M5+[1]登別市!M7+[1]登別市!M9+[1]登別市!M11+[1]登別市!M13+[1]登別市!M15</f>
        <v>56</v>
      </c>
      <c r="O11" s="33">
        <f>[1]登別市!N5+[1]登別市!N7+[1]登別市!N9+[1]登別市!N11+[1]登別市!N13+[1]登別市!N15</f>
        <v>650</v>
      </c>
      <c r="P11" s="31">
        <f>[1]登別市!O5+[1]登別市!O7+[1]登別市!O9+[1]登別市!O11+[1]登別市!O13+[1]登別市!O15</f>
        <v>298</v>
      </c>
      <c r="Q11" s="31">
        <f>[1]登別市!P5+[1]登別市!P7+[1]登別市!P9+[1]登別市!P11+[1]登別市!P13+[1]登別市!P15</f>
        <v>254</v>
      </c>
      <c r="R11" s="34">
        <f>[1]登別市!Q5+[1]登別市!Q7+[1]登別市!Q9+[1]登別市!Q11+[1]登別市!Q13+[1]登別市!Q15</f>
        <v>219</v>
      </c>
      <c r="S11" s="33">
        <f>[1]登別市!R5+[1]登別市!R7+[1]登別市!R9+[1]登別市!R11+[1]登別市!R13+[1]登別市!R15</f>
        <v>2409</v>
      </c>
      <c r="T11" s="34">
        <f>[1]登別市!S5+[1]登別市!S7+[1]登別市!S9+[1]登別市!S11+[1]登別市!S13+[1]登別市!S15</f>
        <v>376</v>
      </c>
      <c r="U11" s="35">
        <f>[1]登別市!T5+[1]登別市!T7+[1]登別市!T9+[1]登別市!T11+[1]登別市!T13+[1]登別市!T15</f>
        <v>820</v>
      </c>
      <c r="V11" s="36">
        <f>[1]登別市!U5+[1]登別市!U7+[1]登別市!U9+[1]登別市!U11+[1]登別市!U13+[1]登別市!U15</f>
        <v>6207</v>
      </c>
      <c r="W11" s="37">
        <f t="shared" si="1"/>
        <v>213307</v>
      </c>
      <c r="X11" s="192">
        <v>234604</v>
      </c>
      <c r="Y11" s="39">
        <f t="shared" si="2"/>
        <v>90.92214966496735</v>
      </c>
      <c r="Z11" s="51">
        <v>116747</v>
      </c>
      <c r="AA11" s="52">
        <f t="shared" si="0"/>
        <v>182.70876339434847</v>
      </c>
    </row>
    <row r="12" spans="1:27" s="7" customFormat="1" ht="21.75" customHeight="1" x14ac:dyDescent="0.4">
      <c r="A12" s="245"/>
      <c r="B12" s="233" t="s">
        <v>41</v>
      </c>
      <c r="C12" s="41" t="s">
        <v>38</v>
      </c>
      <c r="D12" s="42">
        <f>[1]伊達市!C4+[1]伊達市!C6+[1]伊達市!C8+[1]伊達市!C10+[1]伊達市!C12+[1]伊達市!C14</f>
        <v>361</v>
      </c>
      <c r="E12" s="43">
        <f>[1]伊達市!D4+[1]伊達市!D6+[1]伊達市!D8+[1]伊達市!D10+[1]伊達市!D12+[1]伊達市!D14</f>
        <v>3159</v>
      </c>
      <c r="F12" s="43">
        <f>[1]伊達市!E4+[1]伊達市!E6+[1]伊達市!E8+[1]伊達市!E10+[1]伊達市!E12+[1]伊達市!E14</f>
        <v>4292</v>
      </c>
      <c r="G12" s="43">
        <f>[1]伊達市!F4+[1]伊達市!F6+[1]伊達市!F8+[1]伊達市!F10+[1]伊達市!F12+[1]伊達市!F14</f>
        <v>2169</v>
      </c>
      <c r="H12" s="43">
        <f>[1]伊達市!G4+[1]伊達市!G6+[1]伊達市!G8+[1]伊達市!G10+[1]伊達市!G12+[1]伊達市!G14</f>
        <v>75</v>
      </c>
      <c r="I12" s="43">
        <f>[1]伊達市!H4+[1]伊達市!H6+[1]伊達市!H8+[1]伊達市!H10+[1]伊達市!H12+[1]伊達市!H14</f>
        <v>0</v>
      </c>
      <c r="J12" s="43">
        <f>[1]伊達市!I4+[1]伊達市!I6+[1]伊達市!I8+[1]伊達市!I10+[1]伊達市!I12+[1]伊達市!I14</f>
        <v>1</v>
      </c>
      <c r="K12" s="43">
        <f>[1]伊達市!J4+[1]伊達市!J6+[1]伊達市!J8+[1]伊達市!J10+[1]伊達市!J12+[1]伊達市!J14</f>
        <v>0</v>
      </c>
      <c r="L12" s="43">
        <f>[1]伊達市!K4+[1]伊達市!K6+[1]伊達市!K8+[1]伊達市!K10+[1]伊達市!K12+[1]伊達市!K14</f>
        <v>0</v>
      </c>
      <c r="M12" s="43">
        <f>[1]伊達市!L4+[1]伊達市!L6+[1]伊達市!L8+[1]伊達市!L10+[1]伊達市!L12+[1]伊達市!L14</f>
        <v>0</v>
      </c>
      <c r="N12" s="44">
        <f>[1]伊達市!M4+[1]伊達市!M6+[1]伊達市!M8+[1]伊達市!M10+[1]伊達市!M12+[1]伊達市!M14</f>
        <v>5</v>
      </c>
      <c r="O12" s="45">
        <f>[1]伊達市!N4+[1]伊達市!N6+[1]伊達市!N8+[1]伊達市!N10+[1]伊達市!N12+[1]伊達市!N14</f>
        <v>0</v>
      </c>
      <c r="P12" s="43">
        <f>[1]伊達市!O4+[1]伊達市!O6+[1]伊達市!O8+[1]伊達市!O10+[1]伊達市!O12+[1]伊達市!O14</f>
        <v>0</v>
      </c>
      <c r="Q12" s="43">
        <f>[1]伊達市!P4+[1]伊達市!P6+[1]伊達市!P8+[1]伊達市!P10+[1]伊達市!P12+[1]伊達市!P14</f>
        <v>0</v>
      </c>
      <c r="R12" s="46">
        <f>[1]伊達市!Q4+[1]伊達市!Q6+[1]伊達市!Q8+[1]伊達市!Q10+[1]伊達市!Q12+[1]伊達市!Q14</f>
        <v>0</v>
      </c>
      <c r="S12" s="45">
        <f>[1]伊達市!R4+[1]伊達市!R6+[1]伊達市!R8+[1]伊達市!R10+[1]伊達市!R12+[1]伊達市!R14</f>
        <v>0</v>
      </c>
      <c r="T12" s="46">
        <f>[1]伊達市!S4+[1]伊達市!S6+[1]伊達市!S8+[1]伊達市!S10+[1]伊達市!S12+[1]伊達市!S14</f>
        <v>0</v>
      </c>
      <c r="U12" s="47">
        <f>[1]伊達市!T4+[1]伊達市!T6+[1]伊達市!T8+[1]伊達市!T10+[1]伊達市!T12+[1]伊達市!T14</f>
        <v>3</v>
      </c>
      <c r="V12" s="48">
        <f>[1]伊達市!U4+[1]伊達市!U6+[1]伊達市!U8+[1]伊達市!U10+[1]伊達市!U12+[1]伊達市!U14</f>
        <v>5</v>
      </c>
      <c r="W12" s="25">
        <f t="shared" si="1"/>
        <v>10070</v>
      </c>
      <c r="X12" s="193">
        <v>19704</v>
      </c>
      <c r="Y12" s="194">
        <f t="shared" si="2"/>
        <v>51.106374340235483</v>
      </c>
      <c r="Z12" s="53">
        <v>14930</v>
      </c>
      <c r="AA12" s="54">
        <f t="shared" si="0"/>
        <v>67.448091091761555</v>
      </c>
    </row>
    <row r="13" spans="1:27" s="7" customFormat="1" ht="21.75" customHeight="1" x14ac:dyDescent="0.4">
      <c r="A13" s="245"/>
      <c r="B13" s="233"/>
      <c r="C13" s="29" t="s">
        <v>39</v>
      </c>
      <c r="D13" s="30">
        <f>[1]伊達市!C5+[1]伊達市!C7+[1]伊達市!C9+[1]伊達市!C11+[1]伊達市!C13+[1]伊達市!C15</f>
        <v>448</v>
      </c>
      <c r="E13" s="31">
        <f>[1]伊達市!D5+[1]伊達市!D7+[1]伊達市!D9+[1]伊達市!D11+[1]伊達市!D13+[1]伊達市!D15</f>
        <v>3603</v>
      </c>
      <c r="F13" s="31">
        <f>[1]伊達市!E5+[1]伊達市!E7+[1]伊達市!E9+[1]伊達市!E11+[1]伊達市!E13+[1]伊達市!E15</f>
        <v>4404</v>
      </c>
      <c r="G13" s="31">
        <f>[1]伊達市!F5+[1]伊達市!F7+[1]伊達市!F9+[1]伊達市!F11+[1]伊達市!F13+[1]伊達市!F15</f>
        <v>2332</v>
      </c>
      <c r="H13" s="31">
        <f>[1]伊達市!G5+[1]伊達市!G7+[1]伊達市!G9+[1]伊達市!G11+[1]伊達市!G13+[1]伊達市!G15</f>
        <v>101</v>
      </c>
      <c r="I13" s="31">
        <f>[1]伊達市!H5+[1]伊達市!H7+[1]伊達市!H9+[1]伊達市!H11+[1]伊達市!H13+[1]伊達市!H15</f>
        <v>0</v>
      </c>
      <c r="J13" s="31">
        <f>[1]伊達市!I5+[1]伊達市!I7+[1]伊達市!I9+[1]伊達市!I11+[1]伊達市!I13+[1]伊達市!I15</f>
        <v>1</v>
      </c>
      <c r="K13" s="31">
        <f>[1]伊達市!J5+[1]伊達市!J7+[1]伊達市!J9+[1]伊達市!J11+[1]伊達市!J13+[1]伊達市!J15</f>
        <v>0</v>
      </c>
      <c r="L13" s="31">
        <f>[1]伊達市!K5+[1]伊達市!K7+[1]伊達市!K9+[1]伊達市!K11+[1]伊達市!K13+[1]伊達市!K15</f>
        <v>0</v>
      </c>
      <c r="M13" s="31">
        <f>[1]伊達市!L5+[1]伊達市!L7+[1]伊達市!L9+[1]伊達市!L11+[1]伊達市!L13+[1]伊達市!L15</f>
        <v>0</v>
      </c>
      <c r="N13" s="32">
        <f>[1]伊達市!M5+[1]伊達市!M7+[1]伊達市!M9+[1]伊達市!M11+[1]伊達市!M13+[1]伊達市!M15</f>
        <v>5</v>
      </c>
      <c r="O13" s="33">
        <f>[1]伊達市!N5+[1]伊達市!N7+[1]伊達市!N9+[1]伊達市!N11+[1]伊達市!N13+[1]伊達市!N15</f>
        <v>0</v>
      </c>
      <c r="P13" s="31">
        <f>[1]伊達市!O5+[1]伊達市!O7+[1]伊達市!O9+[1]伊達市!O11+[1]伊達市!O13+[1]伊達市!O15</f>
        <v>0</v>
      </c>
      <c r="Q13" s="31">
        <f>[1]伊達市!P5+[1]伊達市!P7+[1]伊達市!P9+[1]伊達市!P11+[1]伊達市!P13+[1]伊達市!P15</f>
        <v>0</v>
      </c>
      <c r="R13" s="34">
        <f>[1]伊達市!Q5+[1]伊達市!Q7+[1]伊達市!Q9+[1]伊達市!Q11+[1]伊達市!Q13+[1]伊達市!Q15</f>
        <v>0</v>
      </c>
      <c r="S13" s="33">
        <f>[1]伊達市!R5+[1]伊達市!R7+[1]伊達市!R9+[1]伊達市!R11+[1]伊達市!R13+[1]伊達市!R15</f>
        <v>0</v>
      </c>
      <c r="T13" s="34">
        <f>[1]伊達市!S5+[1]伊達市!S7+[1]伊達市!S9+[1]伊達市!S11+[1]伊達市!S13+[1]伊達市!S15</f>
        <v>0</v>
      </c>
      <c r="U13" s="35">
        <f>[1]伊達市!T5+[1]伊達市!T7+[1]伊達市!T9+[1]伊達市!T11+[1]伊達市!T13+[1]伊達市!T15</f>
        <v>3</v>
      </c>
      <c r="V13" s="36">
        <f>[1]伊達市!U5+[1]伊達市!U7+[1]伊達市!U9+[1]伊達市!U11+[1]伊達市!U13+[1]伊達市!U15</f>
        <v>5</v>
      </c>
      <c r="W13" s="37">
        <f t="shared" si="1"/>
        <v>10902</v>
      </c>
      <c r="X13" s="192">
        <v>21449</v>
      </c>
      <c r="Y13" s="39">
        <f t="shared" si="2"/>
        <v>50.827544407664696</v>
      </c>
      <c r="Z13" s="51">
        <v>14931</v>
      </c>
      <c r="AA13" s="52">
        <f t="shared" si="0"/>
        <v>73.015873015873012</v>
      </c>
    </row>
    <row r="14" spans="1:27" s="7" customFormat="1" ht="21.75" customHeight="1" x14ac:dyDescent="0.4">
      <c r="A14" s="245"/>
      <c r="B14" s="234" t="s">
        <v>42</v>
      </c>
      <c r="C14" s="41" t="s">
        <v>38</v>
      </c>
      <c r="D14" s="42">
        <f>[1]豊浦町!C4+[1]豊浦町!C6+[1]豊浦町!C8+[1]豊浦町!C10+[1]豊浦町!C12+[1]豊浦町!C14</f>
        <v>11</v>
      </c>
      <c r="E14" s="43">
        <f>[1]豊浦町!D4+[1]豊浦町!D6+[1]豊浦町!D8+[1]豊浦町!D10+[1]豊浦町!D12+[1]豊浦町!D14</f>
        <v>4</v>
      </c>
      <c r="F14" s="43">
        <f>[1]豊浦町!E4+[1]豊浦町!E6+[1]豊浦町!E8+[1]豊浦町!E10+[1]豊浦町!E12+[1]豊浦町!E14</f>
        <v>2</v>
      </c>
      <c r="G14" s="43">
        <f>[1]豊浦町!F4+[1]豊浦町!F6+[1]豊浦町!F8+[1]豊浦町!F10+[1]豊浦町!F12+[1]豊浦町!F14</f>
        <v>0</v>
      </c>
      <c r="H14" s="43">
        <f>[1]豊浦町!G4+[1]豊浦町!G6+[1]豊浦町!G8+[1]豊浦町!G10+[1]豊浦町!G12+[1]豊浦町!G14</f>
        <v>0</v>
      </c>
      <c r="I14" s="43">
        <f>[1]豊浦町!H4+[1]豊浦町!H6+[1]豊浦町!H8+[1]豊浦町!H10+[1]豊浦町!H12+[1]豊浦町!H14</f>
        <v>6</v>
      </c>
      <c r="J14" s="43">
        <f>[1]豊浦町!I4+[1]豊浦町!I6+[1]豊浦町!I8+[1]豊浦町!I10+[1]豊浦町!I12+[1]豊浦町!I14</f>
        <v>5</v>
      </c>
      <c r="K14" s="43">
        <f>[1]豊浦町!J4+[1]豊浦町!J6+[1]豊浦町!J8+[1]豊浦町!J10+[1]豊浦町!J12+[1]豊浦町!J14</f>
        <v>0</v>
      </c>
      <c r="L14" s="43">
        <f>[1]豊浦町!K4+[1]豊浦町!K6+[1]豊浦町!K8+[1]豊浦町!K10+[1]豊浦町!K12+[1]豊浦町!K14</f>
        <v>0</v>
      </c>
      <c r="M14" s="43">
        <f>[1]豊浦町!L4+[1]豊浦町!L6+[1]豊浦町!L8+[1]豊浦町!L10+[1]豊浦町!L12+[1]豊浦町!L14</f>
        <v>0</v>
      </c>
      <c r="N14" s="44">
        <f>[1]豊浦町!M4+[1]豊浦町!M6+[1]豊浦町!M8+[1]豊浦町!M10+[1]豊浦町!M12+[1]豊浦町!M14</f>
        <v>0</v>
      </c>
      <c r="O14" s="45">
        <f>[1]豊浦町!N4+[1]豊浦町!N6+[1]豊浦町!N8+[1]豊浦町!N10+[1]豊浦町!N12+[1]豊浦町!N14</f>
        <v>0</v>
      </c>
      <c r="P14" s="43">
        <f>[1]豊浦町!O4+[1]豊浦町!O6+[1]豊浦町!O8+[1]豊浦町!O10+[1]豊浦町!O12+[1]豊浦町!O14</f>
        <v>0</v>
      </c>
      <c r="Q14" s="43">
        <f>[1]豊浦町!P4+[1]豊浦町!P6+[1]豊浦町!P8+[1]豊浦町!P10+[1]豊浦町!P12+[1]豊浦町!P14</f>
        <v>0</v>
      </c>
      <c r="R14" s="46">
        <f>[1]豊浦町!Q4+[1]豊浦町!Q6+[1]豊浦町!Q8+[1]豊浦町!Q10+[1]豊浦町!Q12+[1]豊浦町!Q14</f>
        <v>0</v>
      </c>
      <c r="S14" s="45">
        <f>[1]豊浦町!R4+[1]豊浦町!R6+[1]豊浦町!R8+[1]豊浦町!R10+[1]豊浦町!R12+[1]豊浦町!R14</f>
        <v>0</v>
      </c>
      <c r="T14" s="46">
        <f>[1]豊浦町!S4+[1]豊浦町!S6+[1]豊浦町!S8+[1]豊浦町!S10+[1]豊浦町!S12+[1]豊浦町!S14</f>
        <v>0</v>
      </c>
      <c r="U14" s="47">
        <f>[1]豊浦町!T4+[1]豊浦町!T6+[1]豊浦町!T8+[1]豊浦町!T10+[1]豊浦町!T12+[1]豊浦町!T14</f>
        <v>0</v>
      </c>
      <c r="V14" s="48">
        <f>[1]豊浦町!U4+[1]豊浦町!U6+[1]豊浦町!U8+[1]豊浦町!U10+[1]豊浦町!U12+[1]豊浦町!U14</f>
        <v>4</v>
      </c>
      <c r="W14" s="25">
        <f t="shared" si="1"/>
        <v>32</v>
      </c>
      <c r="X14" s="193">
        <v>41</v>
      </c>
      <c r="Y14" s="194">
        <f t="shared" si="2"/>
        <v>78.048780487804876</v>
      </c>
      <c r="Z14" s="53">
        <v>0</v>
      </c>
      <c r="AA14" s="55" t="s">
        <v>43</v>
      </c>
    </row>
    <row r="15" spans="1:27" s="7" customFormat="1" ht="21.75" customHeight="1" x14ac:dyDescent="0.4">
      <c r="A15" s="245"/>
      <c r="B15" s="233"/>
      <c r="C15" s="29" t="s">
        <v>39</v>
      </c>
      <c r="D15" s="30">
        <f>[1]豊浦町!C5+[1]豊浦町!C7+[1]豊浦町!C9+[1]豊浦町!C11+[1]豊浦町!C13+[1]豊浦町!C15</f>
        <v>11</v>
      </c>
      <c r="E15" s="31">
        <f>[1]豊浦町!D5+[1]豊浦町!D7+[1]豊浦町!D9+[1]豊浦町!D11+[1]豊浦町!D13+[1]豊浦町!D15</f>
        <v>4</v>
      </c>
      <c r="F15" s="31">
        <f>[1]豊浦町!E5+[1]豊浦町!E7+[1]豊浦町!E9+[1]豊浦町!E11+[1]豊浦町!E13+[1]豊浦町!E15</f>
        <v>6</v>
      </c>
      <c r="G15" s="31">
        <f>[1]豊浦町!F5+[1]豊浦町!F7+[1]豊浦町!F9+[1]豊浦町!F11+[1]豊浦町!F13+[1]豊浦町!F15</f>
        <v>0</v>
      </c>
      <c r="H15" s="31">
        <f>[1]豊浦町!G5+[1]豊浦町!G7+[1]豊浦町!G9+[1]豊浦町!G11+[1]豊浦町!G13+[1]豊浦町!G15</f>
        <v>0</v>
      </c>
      <c r="I15" s="31">
        <f>[1]豊浦町!H5+[1]豊浦町!H7+[1]豊浦町!H9+[1]豊浦町!H11+[1]豊浦町!H13+[1]豊浦町!H15</f>
        <v>6</v>
      </c>
      <c r="J15" s="31">
        <f>[1]豊浦町!I5+[1]豊浦町!I7+[1]豊浦町!I9+[1]豊浦町!I11+[1]豊浦町!I13+[1]豊浦町!I15</f>
        <v>5</v>
      </c>
      <c r="K15" s="31">
        <f>[1]豊浦町!J5+[1]豊浦町!J7+[1]豊浦町!J9+[1]豊浦町!J11+[1]豊浦町!J13+[1]豊浦町!J15</f>
        <v>0</v>
      </c>
      <c r="L15" s="31">
        <f>[1]豊浦町!K5+[1]豊浦町!K7+[1]豊浦町!K9+[1]豊浦町!K11+[1]豊浦町!K13+[1]豊浦町!K15</f>
        <v>0</v>
      </c>
      <c r="M15" s="31">
        <f>[1]豊浦町!L5+[1]豊浦町!L7+[1]豊浦町!L9+[1]豊浦町!L11+[1]豊浦町!L13+[1]豊浦町!L15</f>
        <v>0</v>
      </c>
      <c r="N15" s="32">
        <f>[1]豊浦町!M5+[1]豊浦町!M7+[1]豊浦町!M9+[1]豊浦町!M11+[1]豊浦町!M13+[1]豊浦町!M15</f>
        <v>0</v>
      </c>
      <c r="O15" s="33">
        <f>[1]豊浦町!N5+[1]豊浦町!N7+[1]豊浦町!N9+[1]豊浦町!N11+[1]豊浦町!N13+[1]豊浦町!N15</f>
        <v>0</v>
      </c>
      <c r="P15" s="31">
        <f>[1]豊浦町!O5+[1]豊浦町!O7+[1]豊浦町!O9+[1]豊浦町!O11+[1]豊浦町!O13+[1]豊浦町!O15</f>
        <v>0</v>
      </c>
      <c r="Q15" s="31">
        <f>[1]豊浦町!P5+[1]豊浦町!P7+[1]豊浦町!P9+[1]豊浦町!P11+[1]豊浦町!P13+[1]豊浦町!P15</f>
        <v>0</v>
      </c>
      <c r="R15" s="34">
        <f>[1]豊浦町!Q5+[1]豊浦町!Q7+[1]豊浦町!Q9+[1]豊浦町!Q11+[1]豊浦町!Q13+[1]豊浦町!Q15</f>
        <v>0</v>
      </c>
      <c r="S15" s="33">
        <f>[1]豊浦町!R5+[1]豊浦町!R7+[1]豊浦町!R9+[1]豊浦町!R11+[1]豊浦町!R13+[1]豊浦町!R15</f>
        <v>0</v>
      </c>
      <c r="T15" s="34">
        <f>[1]豊浦町!S5+[1]豊浦町!S7+[1]豊浦町!S9+[1]豊浦町!S11+[1]豊浦町!S13+[1]豊浦町!S15</f>
        <v>0</v>
      </c>
      <c r="U15" s="35">
        <f>[1]豊浦町!T5+[1]豊浦町!T7+[1]豊浦町!T9+[1]豊浦町!T11+[1]豊浦町!T13+[1]豊浦町!T15</f>
        <v>0</v>
      </c>
      <c r="V15" s="36">
        <f>[1]豊浦町!U5+[1]豊浦町!U7+[1]豊浦町!U9+[1]豊浦町!U11+[1]豊浦町!U13+[1]豊浦町!U15</f>
        <v>4</v>
      </c>
      <c r="W15" s="37">
        <f t="shared" si="1"/>
        <v>36</v>
      </c>
      <c r="X15" s="192">
        <v>41</v>
      </c>
      <c r="Y15" s="39">
        <f t="shared" si="2"/>
        <v>87.804878048780495</v>
      </c>
      <c r="Z15" s="51">
        <v>0</v>
      </c>
      <c r="AA15" s="56" t="s">
        <v>43</v>
      </c>
    </row>
    <row r="16" spans="1:27" s="7" customFormat="1" ht="21.75" customHeight="1" x14ac:dyDescent="0.4">
      <c r="A16" s="245"/>
      <c r="B16" s="233" t="s">
        <v>44</v>
      </c>
      <c r="C16" s="41" t="s">
        <v>38</v>
      </c>
      <c r="D16" s="42">
        <f>[1]洞爺湖町!C4+[1]洞爺湖町!C6+[1]洞爺湖町!C8+[1]洞爺湖町!C10+[1]洞爺湖町!C12+[1]洞爺湖町!C14</f>
        <v>29753</v>
      </c>
      <c r="E16" s="43">
        <f>[1]洞爺湖町!D4+[1]洞爺湖町!D6+[1]洞爺湖町!D8+[1]洞爺湖町!D10+[1]洞爺湖町!D12+[1]洞爺湖町!D14</f>
        <v>22468</v>
      </c>
      <c r="F16" s="43">
        <f>[1]洞爺湖町!E4+[1]洞爺湖町!E6+[1]洞爺湖町!E8+[1]洞爺湖町!E10+[1]洞爺湖町!E12+[1]洞爺湖町!E14</f>
        <v>47525</v>
      </c>
      <c r="G16" s="43">
        <f>[1]洞爺湖町!F4+[1]洞爺湖町!F6+[1]洞爺湖町!F8+[1]洞爺湖町!F10+[1]洞爺湖町!F12+[1]洞爺湖町!F14</f>
        <v>10291</v>
      </c>
      <c r="H16" s="43">
        <f>[1]洞爺湖町!G4+[1]洞爺湖町!G6+[1]洞爺湖町!G8+[1]洞爺湖町!G10+[1]洞爺湖町!G12+[1]洞爺湖町!G14</f>
        <v>5831</v>
      </c>
      <c r="I16" s="43">
        <f>[1]洞爺湖町!H4+[1]洞爺湖町!H6+[1]洞爺湖町!H8+[1]洞爺湖町!H10+[1]洞爺湖町!H12+[1]洞爺湖町!H14</f>
        <v>5027</v>
      </c>
      <c r="J16" s="43">
        <f>[1]洞爺湖町!I4+[1]洞爺湖町!I6+[1]洞爺湖町!I8+[1]洞爺湖町!I10+[1]洞爺湖町!I12+[1]洞爺湖町!I14</f>
        <v>6245</v>
      </c>
      <c r="K16" s="43">
        <f>[1]洞爺湖町!J4+[1]洞爺湖町!J6+[1]洞爺湖町!J8+[1]洞爺湖町!J10+[1]洞爺湖町!J12+[1]洞爺湖町!J14</f>
        <v>0</v>
      </c>
      <c r="L16" s="43">
        <f>[1]洞爺湖町!K4+[1]洞爺湖町!K6+[1]洞爺湖町!K8+[1]洞爺湖町!K10+[1]洞爺湖町!K12+[1]洞爺湖町!K14</f>
        <v>2180</v>
      </c>
      <c r="M16" s="43">
        <f>[1]洞爺湖町!L4+[1]洞爺湖町!L6+[1]洞爺湖町!L8+[1]洞爺湖町!L10+[1]洞爺湖町!L12+[1]洞爺湖町!L14</f>
        <v>1400</v>
      </c>
      <c r="N16" s="44">
        <f>[1]洞爺湖町!M4+[1]洞爺湖町!M6+[1]洞爺湖町!M8+[1]洞爺湖町!M10+[1]洞爺湖町!M12+[1]洞爺湖町!M14</f>
        <v>578</v>
      </c>
      <c r="O16" s="45">
        <f>[1]洞爺湖町!N4+[1]洞爺湖町!N6+[1]洞爺湖町!N8+[1]洞爺湖町!N10+[1]洞爺湖町!N12+[1]洞爺湖町!N14</f>
        <v>20</v>
      </c>
      <c r="P16" s="43">
        <f>[1]洞爺湖町!O4+[1]洞爺湖町!O6+[1]洞爺湖町!O8+[1]洞爺湖町!O10+[1]洞爺湖町!O12+[1]洞爺湖町!O14</f>
        <v>141</v>
      </c>
      <c r="Q16" s="43">
        <f>[1]洞爺湖町!P4+[1]洞爺湖町!P6+[1]洞爺湖町!P8+[1]洞爺湖町!P10+[1]洞爺湖町!P12+[1]洞爺湖町!P14</f>
        <v>166</v>
      </c>
      <c r="R16" s="46">
        <f>[1]洞爺湖町!Q4+[1]洞爺湖町!Q6+[1]洞爺湖町!Q8+[1]洞爺湖町!Q10+[1]洞爺湖町!Q12+[1]洞爺湖町!Q14</f>
        <v>131</v>
      </c>
      <c r="S16" s="45">
        <f>[1]洞爺湖町!R4+[1]洞爺湖町!R6+[1]洞爺湖町!R8+[1]洞爺湖町!R10+[1]洞爺湖町!R12+[1]洞爺湖町!R14</f>
        <v>1524</v>
      </c>
      <c r="T16" s="46">
        <f>[1]洞爺湖町!S4+[1]洞爺湖町!S6+[1]洞爺湖町!S8+[1]洞爺湖町!S10+[1]洞爺湖町!S12+[1]洞爺湖町!S14</f>
        <v>103</v>
      </c>
      <c r="U16" s="47">
        <f>[1]洞爺湖町!T4+[1]洞爺湖町!T6+[1]洞爺湖町!T8+[1]洞爺湖町!T10+[1]洞爺湖町!T12+[1]洞爺湖町!T14</f>
        <v>366</v>
      </c>
      <c r="V16" s="48">
        <f>[1]洞爺湖町!U4+[1]洞爺湖町!U6+[1]洞爺湖町!U8+[1]洞爺湖町!U10+[1]洞爺湖町!U12+[1]洞爺湖町!U14</f>
        <v>13302</v>
      </c>
      <c r="W16" s="25">
        <f t="shared" si="1"/>
        <v>147051</v>
      </c>
      <c r="X16" s="193">
        <v>143367</v>
      </c>
      <c r="Y16" s="194">
        <f t="shared" si="2"/>
        <v>102.56962899412</v>
      </c>
      <c r="Z16" s="53">
        <v>52886</v>
      </c>
      <c r="AA16" s="54">
        <f t="shared" si="0"/>
        <v>278.05279279960666</v>
      </c>
    </row>
    <row r="17" spans="1:27" s="7" customFormat="1" ht="21.75" customHeight="1" x14ac:dyDescent="0.4">
      <c r="A17" s="245"/>
      <c r="B17" s="233"/>
      <c r="C17" s="29" t="s">
        <v>39</v>
      </c>
      <c r="D17" s="30">
        <f>[1]洞爺湖町!C5+[1]洞爺湖町!C7+[1]洞爺湖町!C9+[1]洞爺湖町!C11+[1]洞爺湖町!C13+[1]洞爺湖町!C15</f>
        <v>32510</v>
      </c>
      <c r="E17" s="31">
        <f>[1]洞爺湖町!D5+[1]洞爺湖町!D7+[1]洞爺湖町!D9+[1]洞爺湖町!D11+[1]洞爺湖町!D13+[1]洞爺湖町!D15</f>
        <v>22888</v>
      </c>
      <c r="F17" s="31">
        <f>[1]洞爺湖町!E5+[1]洞爺湖町!E7+[1]洞爺湖町!E9+[1]洞爺湖町!E11+[1]洞爺湖町!E13+[1]洞爺湖町!E15</f>
        <v>48504</v>
      </c>
      <c r="G17" s="31">
        <f>[1]洞爺湖町!F5+[1]洞爺湖町!F7+[1]洞爺湖町!F9+[1]洞爺湖町!F11+[1]洞爺湖町!F13+[1]洞爺湖町!F15</f>
        <v>11595</v>
      </c>
      <c r="H17" s="31">
        <f>[1]洞爺湖町!G5+[1]洞爺湖町!G7+[1]洞爺湖町!G9+[1]洞爺湖町!G11+[1]洞爺湖町!G13+[1]洞爺湖町!G15</f>
        <v>6255</v>
      </c>
      <c r="I17" s="31">
        <f>[1]洞爺湖町!H5+[1]洞爺湖町!H7+[1]洞爺湖町!H9+[1]洞爺湖町!H11+[1]洞爺湖町!H13+[1]洞爺湖町!H15</f>
        <v>5336</v>
      </c>
      <c r="J17" s="31">
        <f>[1]洞爺湖町!I5+[1]洞爺湖町!I7+[1]洞爺湖町!I9+[1]洞爺湖町!I11+[1]洞爺湖町!I13+[1]洞爺湖町!I15</f>
        <v>6426</v>
      </c>
      <c r="K17" s="31">
        <f>[1]洞爺湖町!J5+[1]洞爺湖町!J7+[1]洞爺湖町!J9+[1]洞爺湖町!J11+[1]洞爺湖町!J13+[1]洞爺湖町!J15</f>
        <v>0</v>
      </c>
      <c r="L17" s="31">
        <f>[1]洞爺湖町!K5+[1]洞爺湖町!K7+[1]洞爺湖町!K9+[1]洞爺湖町!K11+[1]洞爺湖町!K13+[1]洞爺湖町!K15</f>
        <v>2229</v>
      </c>
      <c r="M17" s="31">
        <f>[1]洞爺湖町!L5+[1]洞爺湖町!L7+[1]洞爺湖町!L9+[1]洞爺湖町!L11+[1]洞爺湖町!L13+[1]洞爺湖町!L15</f>
        <v>1427</v>
      </c>
      <c r="N17" s="32">
        <f>[1]洞爺湖町!M5+[1]洞爺湖町!M7+[1]洞爺湖町!M9+[1]洞爺湖町!M11+[1]洞爺湖町!M13+[1]洞爺湖町!M15</f>
        <v>578</v>
      </c>
      <c r="O17" s="33">
        <f>[1]洞爺湖町!N5+[1]洞爺湖町!N7+[1]洞爺湖町!N9+[1]洞爺湖町!N11+[1]洞爺湖町!N13+[1]洞爺湖町!N15</f>
        <v>25</v>
      </c>
      <c r="P17" s="31">
        <f>[1]洞爺湖町!O5+[1]洞爺湖町!O7+[1]洞爺湖町!O9+[1]洞爺湖町!O11+[1]洞爺湖町!O13+[1]洞爺湖町!O15</f>
        <v>212</v>
      </c>
      <c r="Q17" s="31">
        <f>[1]洞爺湖町!P5+[1]洞爺湖町!P7+[1]洞爺湖町!P9+[1]洞爺湖町!P11+[1]洞爺湖町!P13+[1]洞爺湖町!P15</f>
        <v>202</v>
      </c>
      <c r="R17" s="34">
        <f>[1]洞爺湖町!Q5+[1]洞爺湖町!Q7+[1]洞爺湖町!Q9+[1]洞爺湖町!Q11+[1]洞爺湖町!Q13+[1]洞爺湖町!Q15</f>
        <v>161</v>
      </c>
      <c r="S17" s="33">
        <f>[1]洞爺湖町!R5+[1]洞爺湖町!R7+[1]洞爺湖町!R9+[1]洞爺湖町!R11+[1]洞爺湖町!R13+[1]洞爺湖町!R15</f>
        <v>1689</v>
      </c>
      <c r="T17" s="34">
        <f>[1]洞爺湖町!S5+[1]洞爺湖町!S7+[1]洞爺湖町!S9+[1]洞爺湖町!S11+[1]洞爺湖町!S13+[1]洞爺湖町!S15</f>
        <v>117</v>
      </c>
      <c r="U17" s="35">
        <f>[1]洞爺湖町!T5+[1]洞爺湖町!T7+[1]洞爺湖町!T9+[1]洞爺湖町!T11+[1]洞爺湖町!T13+[1]洞爺湖町!T15</f>
        <v>458</v>
      </c>
      <c r="V17" s="36">
        <f>[1]洞爺湖町!U5+[1]洞爺湖町!U7+[1]洞爺湖町!U9+[1]洞爺湖町!U11+[1]洞爺湖町!U13+[1]洞爺湖町!U15</f>
        <v>13576</v>
      </c>
      <c r="W17" s="37">
        <f t="shared" si="1"/>
        <v>154188</v>
      </c>
      <c r="X17" s="192">
        <v>149828</v>
      </c>
      <c r="Y17" s="39">
        <f t="shared" si="2"/>
        <v>102.91000347064634</v>
      </c>
      <c r="Z17" s="51">
        <v>54099</v>
      </c>
      <c r="AA17" s="52">
        <f t="shared" si="0"/>
        <v>285.01081350856759</v>
      </c>
    </row>
    <row r="18" spans="1:27" s="7" customFormat="1" ht="21.75" customHeight="1" x14ac:dyDescent="0.4">
      <c r="A18" s="245"/>
      <c r="B18" s="233" t="s">
        <v>45</v>
      </c>
      <c r="C18" s="41" t="s">
        <v>38</v>
      </c>
      <c r="D18" s="42">
        <f>[1]壮瞥町!C4+[1]壮瞥町!C6+[1]壮瞥町!C8+[1]壮瞥町!C10+[1]壮瞥町!C12+[1]壮瞥町!C14</f>
        <v>6332</v>
      </c>
      <c r="E18" s="43">
        <f>[1]壮瞥町!D4+[1]壮瞥町!D6+[1]壮瞥町!D8+[1]壮瞥町!D10+[1]壮瞥町!D12+[1]壮瞥町!D14</f>
        <v>13421</v>
      </c>
      <c r="F18" s="43">
        <f>[1]壮瞥町!E4+[1]壮瞥町!E6+[1]壮瞥町!E8+[1]壮瞥町!E10+[1]壮瞥町!E12+[1]壮瞥町!E14</f>
        <v>9067</v>
      </c>
      <c r="G18" s="43">
        <f>[1]壮瞥町!F4+[1]壮瞥町!F6+[1]壮瞥町!F8+[1]壮瞥町!F10+[1]壮瞥町!F12+[1]壮瞥町!F14</f>
        <v>1576</v>
      </c>
      <c r="H18" s="43">
        <f>[1]壮瞥町!G4+[1]壮瞥町!G6+[1]壮瞥町!G8+[1]壮瞥町!G10+[1]壮瞥町!G12+[1]壮瞥町!G14</f>
        <v>1121</v>
      </c>
      <c r="I18" s="43">
        <f>[1]壮瞥町!H4+[1]壮瞥町!H6+[1]壮瞥町!H8+[1]壮瞥町!H10+[1]壮瞥町!H12+[1]壮瞥町!H14</f>
        <v>1291</v>
      </c>
      <c r="J18" s="43">
        <f>[1]壮瞥町!I4+[1]壮瞥町!I6+[1]壮瞥町!I8+[1]壮瞥町!I10+[1]壮瞥町!I12+[1]壮瞥町!I14</f>
        <v>2476</v>
      </c>
      <c r="K18" s="43">
        <f>[1]壮瞥町!J4+[1]壮瞥町!J6+[1]壮瞥町!J8+[1]壮瞥町!J10+[1]壮瞥町!J12+[1]壮瞥町!J14</f>
        <v>0</v>
      </c>
      <c r="L18" s="43">
        <f>[1]壮瞥町!K4+[1]壮瞥町!K6+[1]壮瞥町!K8+[1]壮瞥町!K10+[1]壮瞥町!K12+[1]壮瞥町!K14</f>
        <v>628</v>
      </c>
      <c r="M18" s="43">
        <f>[1]壮瞥町!L4+[1]壮瞥町!L6+[1]壮瞥町!L8+[1]壮瞥町!L10+[1]壮瞥町!L12+[1]壮瞥町!L14</f>
        <v>73</v>
      </c>
      <c r="N18" s="44">
        <f>[1]壮瞥町!M4+[1]壮瞥町!M6+[1]壮瞥町!M8+[1]壮瞥町!M10+[1]壮瞥町!M12+[1]壮瞥町!M14</f>
        <v>0</v>
      </c>
      <c r="O18" s="45">
        <f>[1]壮瞥町!N4+[1]壮瞥町!N6+[1]壮瞥町!N8+[1]壮瞥町!N10+[1]壮瞥町!N12+[1]壮瞥町!N14</f>
        <v>30</v>
      </c>
      <c r="P18" s="43">
        <f>[1]壮瞥町!O4+[1]壮瞥町!O6+[1]壮瞥町!O8+[1]壮瞥町!O10+[1]壮瞥町!O12+[1]壮瞥町!O14</f>
        <v>7</v>
      </c>
      <c r="Q18" s="43">
        <f>[1]壮瞥町!P4+[1]壮瞥町!P6+[1]壮瞥町!P8+[1]壮瞥町!P10+[1]壮瞥町!P12+[1]壮瞥町!P14</f>
        <v>7</v>
      </c>
      <c r="R18" s="46">
        <f>[1]壮瞥町!Q4+[1]壮瞥町!Q6+[1]壮瞥町!Q8+[1]壮瞥町!Q10+[1]壮瞥町!Q12+[1]壮瞥町!Q14</f>
        <v>12</v>
      </c>
      <c r="S18" s="45">
        <f>[1]壮瞥町!R4+[1]壮瞥町!R6+[1]壮瞥町!R8+[1]壮瞥町!R10+[1]壮瞥町!R12+[1]壮瞥町!R14</f>
        <v>225</v>
      </c>
      <c r="T18" s="46">
        <f>[1]壮瞥町!S4+[1]壮瞥町!S6+[1]壮瞥町!S8+[1]壮瞥町!S10+[1]壮瞥町!S12+[1]壮瞥町!S14</f>
        <v>20</v>
      </c>
      <c r="U18" s="47">
        <f>[1]壮瞥町!T4+[1]壮瞥町!T6+[1]壮瞥町!T8+[1]壮瞥町!T10+[1]壮瞥町!T12+[1]壮瞥町!T14</f>
        <v>17</v>
      </c>
      <c r="V18" s="48">
        <f>[1]壮瞥町!U4+[1]壮瞥町!U6+[1]壮瞥町!U8+[1]壮瞥町!U10+[1]壮瞥町!U12+[1]壮瞥町!U14</f>
        <v>3082</v>
      </c>
      <c r="W18" s="25">
        <f t="shared" si="1"/>
        <v>39385</v>
      </c>
      <c r="X18" s="193">
        <v>54106</v>
      </c>
      <c r="Y18" s="194">
        <f t="shared" si="2"/>
        <v>72.792296602964541</v>
      </c>
      <c r="Z18" s="53">
        <v>34589</v>
      </c>
      <c r="AA18" s="54">
        <f t="shared" si="0"/>
        <v>113.86567984041169</v>
      </c>
    </row>
    <row r="19" spans="1:27" s="7" customFormat="1" ht="21.75" customHeight="1" x14ac:dyDescent="0.4">
      <c r="A19" s="245"/>
      <c r="B19" s="233"/>
      <c r="C19" s="29" t="s">
        <v>39</v>
      </c>
      <c r="D19" s="30">
        <f>[1]壮瞥町!C5+[1]壮瞥町!C7+[1]壮瞥町!C9+[1]壮瞥町!C11+[1]壮瞥町!C13+[1]壮瞥町!C15</f>
        <v>6876</v>
      </c>
      <c r="E19" s="31">
        <f>[1]壮瞥町!D5+[1]壮瞥町!D7+[1]壮瞥町!D9+[1]壮瞥町!D11+[1]壮瞥町!D13+[1]壮瞥町!D15</f>
        <v>13593</v>
      </c>
      <c r="F19" s="31">
        <f>[1]壮瞥町!E5+[1]壮瞥町!E7+[1]壮瞥町!E9+[1]壮瞥町!E11+[1]壮瞥町!E13+[1]壮瞥町!E15</f>
        <v>9126</v>
      </c>
      <c r="G19" s="31">
        <f>[1]壮瞥町!F5+[1]壮瞥町!F7+[1]壮瞥町!F9+[1]壮瞥町!F11+[1]壮瞥町!F13+[1]壮瞥町!F15</f>
        <v>1824</v>
      </c>
      <c r="H19" s="31">
        <f>[1]壮瞥町!G5+[1]壮瞥町!G7+[1]壮瞥町!G9+[1]壮瞥町!G11+[1]壮瞥町!G13+[1]壮瞥町!G15</f>
        <v>1170</v>
      </c>
      <c r="I19" s="31">
        <f>[1]壮瞥町!H5+[1]壮瞥町!H7+[1]壮瞥町!H9+[1]壮瞥町!H11+[1]壮瞥町!H13+[1]壮瞥町!H15</f>
        <v>1300</v>
      </c>
      <c r="J19" s="31">
        <f>[1]壮瞥町!I5+[1]壮瞥町!I7+[1]壮瞥町!I9+[1]壮瞥町!I11+[1]壮瞥町!I13+[1]壮瞥町!I15</f>
        <v>2497</v>
      </c>
      <c r="K19" s="31">
        <f>[1]壮瞥町!J5+[1]壮瞥町!J7+[1]壮瞥町!J9+[1]壮瞥町!J11+[1]壮瞥町!J13+[1]壮瞥町!J15</f>
        <v>0</v>
      </c>
      <c r="L19" s="31">
        <f>[1]壮瞥町!K5+[1]壮瞥町!K7+[1]壮瞥町!K9+[1]壮瞥町!K11+[1]壮瞥町!K13+[1]壮瞥町!K15</f>
        <v>631</v>
      </c>
      <c r="M19" s="31">
        <f>[1]壮瞥町!L5+[1]壮瞥町!L7+[1]壮瞥町!L9+[1]壮瞥町!L11+[1]壮瞥町!L13+[1]壮瞥町!L15</f>
        <v>94</v>
      </c>
      <c r="N19" s="32">
        <f>[1]壮瞥町!M5+[1]壮瞥町!M7+[1]壮瞥町!M9+[1]壮瞥町!M11+[1]壮瞥町!M13+[1]壮瞥町!M15</f>
        <v>0</v>
      </c>
      <c r="O19" s="33">
        <f>[1]壮瞥町!N5+[1]壮瞥町!N7+[1]壮瞥町!N9+[1]壮瞥町!N11+[1]壮瞥町!N13+[1]壮瞥町!N15</f>
        <v>46</v>
      </c>
      <c r="P19" s="31">
        <f>[1]壮瞥町!O5+[1]壮瞥町!O7+[1]壮瞥町!O9+[1]壮瞥町!O11+[1]壮瞥町!O13+[1]壮瞥町!O15</f>
        <v>7</v>
      </c>
      <c r="Q19" s="31">
        <f>[1]壮瞥町!P5+[1]壮瞥町!P7+[1]壮瞥町!P9+[1]壮瞥町!P11+[1]壮瞥町!P13+[1]壮瞥町!P15</f>
        <v>7</v>
      </c>
      <c r="R19" s="34">
        <f>[1]壮瞥町!Q5+[1]壮瞥町!Q7+[1]壮瞥町!Q9+[1]壮瞥町!Q11+[1]壮瞥町!Q13+[1]壮瞥町!Q15</f>
        <v>12</v>
      </c>
      <c r="S19" s="33">
        <f>[1]壮瞥町!R5+[1]壮瞥町!R7+[1]壮瞥町!R9+[1]壮瞥町!R11+[1]壮瞥町!R13+[1]壮瞥町!R15</f>
        <v>249</v>
      </c>
      <c r="T19" s="34">
        <f>[1]壮瞥町!S5+[1]壮瞥町!S7+[1]壮瞥町!S9+[1]壮瞥町!S11+[1]壮瞥町!S13+[1]壮瞥町!S15</f>
        <v>20</v>
      </c>
      <c r="U19" s="35">
        <f>[1]壮瞥町!T5+[1]壮瞥町!T7+[1]壮瞥町!T9+[1]壮瞥町!T11+[1]壮瞥町!T13+[1]壮瞥町!T15</f>
        <v>17</v>
      </c>
      <c r="V19" s="36">
        <f>[1]壮瞥町!U5+[1]壮瞥町!U7+[1]壮瞥町!U9+[1]壮瞥町!U11+[1]壮瞥町!U13+[1]壮瞥町!U15</f>
        <v>3384</v>
      </c>
      <c r="W19" s="37">
        <f>SUM(D19:V19)</f>
        <v>40853</v>
      </c>
      <c r="X19" s="192">
        <v>55681</v>
      </c>
      <c r="Y19" s="39">
        <f t="shared" si="2"/>
        <v>73.369731147069913</v>
      </c>
      <c r="Z19" s="51">
        <v>34605</v>
      </c>
      <c r="AA19" s="52">
        <f t="shared" si="0"/>
        <v>118.0551943360786</v>
      </c>
    </row>
    <row r="20" spans="1:27" s="7" customFormat="1" ht="21.75" customHeight="1" x14ac:dyDescent="0.4">
      <c r="A20" s="245"/>
      <c r="B20" s="233" t="s">
        <v>46</v>
      </c>
      <c r="C20" s="41" t="s">
        <v>38</v>
      </c>
      <c r="D20" s="42">
        <f>[1]白老町!C4+[1]白老町!C6+[1]白老町!C8+[1]白老町!C10+[1]白老町!C12+[1]白老町!C14</f>
        <v>1056</v>
      </c>
      <c r="E20" s="43">
        <f>[1]白老町!D4+[1]白老町!D6+[1]白老町!D8+[1]白老町!D10+[1]白老町!D12+[1]白老町!D14</f>
        <v>1714</v>
      </c>
      <c r="F20" s="43">
        <f>[1]白老町!E4+[1]白老町!E6+[1]白老町!E8+[1]白老町!E10+[1]白老町!E12+[1]白老町!E14</f>
        <v>757</v>
      </c>
      <c r="G20" s="43">
        <f>[1]白老町!F4+[1]白老町!F6+[1]白老町!F8+[1]白老町!F10+[1]白老町!F12+[1]白老町!F14</f>
        <v>869</v>
      </c>
      <c r="H20" s="43">
        <f>[1]白老町!G4+[1]白老町!G6+[1]白老町!G8+[1]白老町!G10+[1]白老町!G12+[1]白老町!G14</f>
        <v>435</v>
      </c>
      <c r="I20" s="43">
        <f>[1]白老町!H4+[1]白老町!H6+[1]白老町!H8+[1]白老町!H10+[1]白老町!H12+[1]白老町!H14</f>
        <v>395</v>
      </c>
      <c r="J20" s="43">
        <f>[1]白老町!I4+[1]白老町!I6+[1]白老町!I8+[1]白老町!I10+[1]白老町!I12+[1]白老町!I14</f>
        <v>311</v>
      </c>
      <c r="K20" s="43">
        <f>[1]白老町!J4+[1]白老町!J6+[1]白老町!J8+[1]白老町!J10+[1]白老町!J12+[1]白老町!J14</f>
        <v>0</v>
      </c>
      <c r="L20" s="43">
        <f>[1]白老町!K4+[1]白老町!K6+[1]白老町!K8+[1]白老町!K10+[1]白老町!K12+[1]白老町!K14</f>
        <v>31</v>
      </c>
      <c r="M20" s="43">
        <f>[1]白老町!L4+[1]白老町!L6+[1]白老町!L8+[1]白老町!L10+[1]白老町!L12+[1]白老町!L14</f>
        <v>15</v>
      </c>
      <c r="N20" s="44">
        <f>[1]白老町!M4+[1]白老町!M6+[1]白老町!M8+[1]白老町!M10+[1]白老町!M12+[1]白老町!M14</f>
        <v>8</v>
      </c>
      <c r="O20" s="45">
        <f>[1]白老町!N4+[1]白老町!N6+[1]白老町!N8+[1]白老町!N10+[1]白老町!N12+[1]白老町!N14</f>
        <v>15</v>
      </c>
      <c r="P20" s="43">
        <f>[1]白老町!O4+[1]白老町!O6+[1]白老町!O8+[1]白老町!O10+[1]白老町!O12+[1]白老町!O14</f>
        <v>32</v>
      </c>
      <c r="Q20" s="43">
        <f>[1]白老町!P4+[1]白老町!P6+[1]白老町!P8+[1]白老町!P10+[1]白老町!P12+[1]白老町!P14</f>
        <v>56</v>
      </c>
      <c r="R20" s="46">
        <f>[1]白老町!Q4+[1]白老町!Q6+[1]白老町!Q8+[1]白老町!Q10+[1]白老町!Q12+[1]白老町!Q14</f>
        <v>37</v>
      </c>
      <c r="S20" s="45">
        <f>[1]白老町!R4+[1]白老町!R6+[1]白老町!R8+[1]白老町!R10+[1]白老町!R12+[1]白老町!R14</f>
        <v>122</v>
      </c>
      <c r="T20" s="46">
        <f>[1]白老町!S4+[1]白老町!S6+[1]白老町!S8+[1]白老町!S10+[1]白老町!S12+[1]白老町!S14</f>
        <v>18</v>
      </c>
      <c r="U20" s="47">
        <f>[1]白老町!T4+[1]白老町!T6+[1]白老町!T8+[1]白老町!T10+[1]白老町!T12+[1]白老町!T14</f>
        <v>89</v>
      </c>
      <c r="V20" s="48">
        <f>[1]白老町!U4+[1]白老町!U6+[1]白老町!U8+[1]白老町!U10+[1]白老町!U12+[1]白老町!U14</f>
        <v>499</v>
      </c>
      <c r="W20" s="25">
        <f t="shared" si="1"/>
        <v>6459</v>
      </c>
      <c r="X20" s="193">
        <v>4620</v>
      </c>
      <c r="Y20" s="194">
        <f t="shared" si="2"/>
        <v>139.80519480519479</v>
      </c>
      <c r="Z20" s="53">
        <v>16</v>
      </c>
      <c r="AA20" s="54">
        <f t="shared" si="0"/>
        <v>40368.75</v>
      </c>
    </row>
    <row r="21" spans="1:27" s="7" customFormat="1" ht="21.75" customHeight="1" x14ac:dyDescent="0.4">
      <c r="A21" s="245"/>
      <c r="B21" s="233"/>
      <c r="C21" s="29" t="s">
        <v>39</v>
      </c>
      <c r="D21" s="30">
        <f>[1]白老町!C5+[1]白老町!C7+[1]白老町!C9+[1]白老町!C11+[1]白老町!C13+[1]白老町!C15</f>
        <v>1056</v>
      </c>
      <c r="E21" s="31">
        <f>[1]白老町!D5+[1]白老町!D7+[1]白老町!D9+[1]白老町!D11+[1]白老町!D13+[1]白老町!D15</f>
        <v>1714</v>
      </c>
      <c r="F21" s="31">
        <f>[1]白老町!E5+[1]白老町!E7+[1]白老町!E9+[1]白老町!E11+[1]白老町!E13+[1]白老町!E15</f>
        <v>757</v>
      </c>
      <c r="G21" s="31">
        <f>[1]白老町!F5+[1]白老町!F7+[1]白老町!F9+[1]白老町!F11+[1]白老町!F13+[1]白老町!F15</f>
        <v>869</v>
      </c>
      <c r="H21" s="31">
        <f>[1]白老町!G5+[1]白老町!G7+[1]白老町!G9+[1]白老町!G11+[1]白老町!G13+[1]白老町!G15</f>
        <v>435</v>
      </c>
      <c r="I21" s="31">
        <f>[1]白老町!H5+[1]白老町!H7+[1]白老町!H9+[1]白老町!H11+[1]白老町!H13+[1]白老町!H15</f>
        <v>395</v>
      </c>
      <c r="J21" s="31">
        <f>[1]白老町!I5+[1]白老町!I7+[1]白老町!I9+[1]白老町!I11+[1]白老町!I13+[1]白老町!I15</f>
        <v>311</v>
      </c>
      <c r="K21" s="31">
        <f>[1]白老町!J5+[1]白老町!J7+[1]白老町!J9+[1]白老町!J11+[1]白老町!J13+[1]白老町!J15</f>
        <v>0</v>
      </c>
      <c r="L21" s="31">
        <f>[1]白老町!K5+[1]白老町!K7+[1]白老町!K9+[1]白老町!K11+[1]白老町!K13+[1]白老町!K15</f>
        <v>31</v>
      </c>
      <c r="M21" s="31">
        <f>[1]白老町!L5+[1]白老町!L7+[1]白老町!L9+[1]白老町!L11+[1]白老町!L13+[1]白老町!L15</f>
        <v>15</v>
      </c>
      <c r="N21" s="32">
        <f>[1]白老町!M5+[1]白老町!M7+[1]白老町!M9+[1]白老町!M11+[1]白老町!M13+[1]白老町!M15</f>
        <v>8</v>
      </c>
      <c r="O21" s="33">
        <f>[1]白老町!N5+[1]白老町!N7+[1]白老町!N9+[1]白老町!N11+[1]白老町!N13+[1]白老町!N15</f>
        <v>15</v>
      </c>
      <c r="P21" s="31">
        <f>[1]白老町!O5+[1]白老町!O7+[1]白老町!O9+[1]白老町!O11+[1]白老町!O13+[1]白老町!O15</f>
        <v>32</v>
      </c>
      <c r="Q21" s="31">
        <f>[1]白老町!P5+[1]白老町!P7+[1]白老町!P9+[1]白老町!P11+[1]白老町!P13+[1]白老町!P15</f>
        <v>56</v>
      </c>
      <c r="R21" s="34">
        <f>[1]白老町!Q5+[1]白老町!Q7+[1]白老町!Q9+[1]白老町!Q11+[1]白老町!Q13+[1]白老町!Q15</f>
        <v>37</v>
      </c>
      <c r="S21" s="33">
        <f>[1]白老町!R5+[1]白老町!R7+[1]白老町!R9+[1]白老町!R11+[1]白老町!R13+[1]白老町!R15</f>
        <v>122</v>
      </c>
      <c r="T21" s="34">
        <f>[1]白老町!S5+[1]白老町!S7+[1]白老町!S9+[1]白老町!S11+[1]白老町!S13+[1]白老町!S15</f>
        <v>18</v>
      </c>
      <c r="U21" s="35">
        <f>[1]白老町!T5+[1]白老町!T7+[1]白老町!T9+[1]白老町!T11+[1]白老町!T13+[1]白老町!T15</f>
        <v>89</v>
      </c>
      <c r="V21" s="36">
        <f>[1]白老町!U5+[1]白老町!U7+[1]白老町!U9+[1]白老町!U11+[1]白老町!U13+[1]白老町!U15</f>
        <v>499</v>
      </c>
      <c r="W21" s="37">
        <f t="shared" si="1"/>
        <v>6459</v>
      </c>
      <c r="X21" s="192">
        <v>4620</v>
      </c>
      <c r="Y21" s="39">
        <f t="shared" si="2"/>
        <v>139.80519480519479</v>
      </c>
      <c r="Z21" s="51">
        <v>16</v>
      </c>
      <c r="AA21" s="52">
        <f t="shared" si="0"/>
        <v>40368.75</v>
      </c>
    </row>
    <row r="22" spans="1:27" s="7" customFormat="1" ht="21.75" customHeight="1" x14ac:dyDescent="0.4">
      <c r="A22" s="245"/>
      <c r="B22" s="234" t="s">
        <v>47</v>
      </c>
      <c r="C22" s="41" t="s">
        <v>38</v>
      </c>
      <c r="D22" s="42">
        <f>[1]安平町!C4+[1]安平町!C6+[1]安平町!C8+[1]安平町!C10+[1]安平町!C12+[1]安平町!C14</f>
        <v>0</v>
      </c>
      <c r="E22" s="43">
        <f>[1]安平町!D4+[1]安平町!D6+[1]安平町!D8+[1]安平町!D10+[1]安平町!D12+[1]安平町!D14</f>
        <v>0</v>
      </c>
      <c r="F22" s="43">
        <f>[1]安平町!E4+[1]安平町!E6+[1]安平町!E8+[1]安平町!E10+[1]安平町!E12+[1]安平町!E14</f>
        <v>0</v>
      </c>
      <c r="G22" s="43">
        <f>[1]安平町!F4+[1]安平町!F6+[1]安平町!F8+[1]安平町!F10+[1]安平町!F12+[1]安平町!F14</f>
        <v>0</v>
      </c>
      <c r="H22" s="43">
        <f>[1]安平町!G4+[1]安平町!G6+[1]安平町!G8+[1]安平町!G10+[1]安平町!G12+[1]安平町!G14</f>
        <v>0</v>
      </c>
      <c r="I22" s="43">
        <f>[1]安平町!H4+[1]安平町!H6+[1]安平町!H8+[1]安平町!H10+[1]安平町!H12+[1]安平町!H14</f>
        <v>0</v>
      </c>
      <c r="J22" s="43">
        <f>[1]安平町!I4+[1]安平町!I6+[1]安平町!I8+[1]安平町!I10+[1]安平町!I12+[1]安平町!I14</f>
        <v>0</v>
      </c>
      <c r="K22" s="43">
        <f>[1]安平町!J4+[1]安平町!J6+[1]安平町!J8+[1]安平町!J10+[1]安平町!J12+[1]安平町!J14</f>
        <v>0</v>
      </c>
      <c r="L22" s="43">
        <f>[1]安平町!K4+[1]安平町!K6+[1]安平町!K8+[1]安平町!K10+[1]安平町!K12+[1]安平町!K14</f>
        <v>0</v>
      </c>
      <c r="M22" s="43">
        <f>[1]安平町!L4+[1]安平町!L6+[1]安平町!L8+[1]安平町!L10+[1]安平町!L12+[1]安平町!L14</f>
        <v>0</v>
      </c>
      <c r="N22" s="44">
        <f>[1]安平町!M4+[1]安平町!M6+[1]安平町!M8+[1]安平町!M10+[1]安平町!M12+[1]安平町!M14</f>
        <v>0</v>
      </c>
      <c r="O22" s="45">
        <f>[1]安平町!N4+[1]安平町!N6+[1]安平町!N8+[1]安平町!N10+[1]安平町!N12+[1]安平町!N14</f>
        <v>0</v>
      </c>
      <c r="P22" s="43">
        <f>[1]安平町!O4+[1]安平町!O6+[1]安平町!O8+[1]安平町!O10+[1]安平町!O12+[1]安平町!O14</f>
        <v>0</v>
      </c>
      <c r="Q22" s="43">
        <f>[1]安平町!P4+[1]安平町!P6+[1]安平町!P8+[1]安平町!P10+[1]安平町!P12+[1]安平町!P14</f>
        <v>0</v>
      </c>
      <c r="R22" s="46">
        <f>[1]安平町!Q4+[1]安平町!Q6+[1]安平町!Q8+[1]安平町!Q10+[1]安平町!Q12+[1]安平町!Q14</f>
        <v>0</v>
      </c>
      <c r="S22" s="45">
        <f>[1]安平町!R4+[1]安平町!R6+[1]安平町!R8+[1]安平町!R10+[1]安平町!R12+[1]安平町!R14</f>
        <v>1</v>
      </c>
      <c r="T22" s="46">
        <f>[1]安平町!S4+[1]安平町!S6+[1]安平町!S8+[1]安平町!S10+[1]安平町!S12+[1]安平町!S14</f>
        <v>0</v>
      </c>
      <c r="U22" s="47">
        <f>[1]安平町!T4+[1]安平町!T6+[1]安平町!T8+[1]安平町!T10+[1]安平町!T12+[1]安平町!T14</f>
        <v>0</v>
      </c>
      <c r="V22" s="48">
        <f>[1]安平町!U4+[1]安平町!U6+[1]安平町!U8+[1]安平町!U10+[1]安平町!U12+[1]安平町!U14</f>
        <v>1</v>
      </c>
      <c r="W22" s="25">
        <f t="shared" si="1"/>
        <v>2</v>
      </c>
      <c r="X22" s="193">
        <v>15</v>
      </c>
      <c r="Y22" s="206">
        <f>IF(OR(X22=0,X22=""),"-",+W22/X22*100)</f>
        <v>13.333333333333334</v>
      </c>
      <c r="Z22" s="53">
        <v>0</v>
      </c>
      <c r="AA22" s="55" t="s">
        <v>43</v>
      </c>
    </row>
    <row r="23" spans="1:27" s="7" customFormat="1" ht="21.75" customHeight="1" x14ac:dyDescent="0.4">
      <c r="A23" s="245"/>
      <c r="B23" s="233"/>
      <c r="C23" s="29" t="s">
        <v>39</v>
      </c>
      <c r="D23" s="30">
        <f>[1]安平町!C5+[1]安平町!C7+[1]安平町!C9+[1]安平町!C11+[1]安平町!C13+[1]安平町!C15</f>
        <v>0</v>
      </c>
      <c r="E23" s="31">
        <f>[1]安平町!D5+[1]安平町!D7+[1]安平町!D9+[1]安平町!D11+[1]安平町!D13+[1]安平町!D15</f>
        <v>0</v>
      </c>
      <c r="F23" s="31">
        <f>[1]安平町!E5+[1]安平町!E7+[1]安平町!E9+[1]安平町!E11+[1]安平町!E13+[1]安平町!E15</f>
        <v>0</v>
      </c>
      <c r="G23" s="31">
        <f>[1]安平町!F5+[1]安平町!F7+[1]安平町!F9+[1]安平町!F11+[1]安平町!F13+[1]安平町!F15</f>
        <v>0</v>
      </c>
      <c r="H23" s="31">
        <f>[1]安平町!G5+[1]安平町!G7+[1]安平町!G9+[1]安平町!G11+[1]安平町!G13+[1]安平町!G15</f>
        <v>0</v>
      </c>
      <c r="I23" s="31">
        <f>[1]安平町!H5+[1]安平町!H7+[1]安平町!H9+[1]安平町!H11+[1]安平町!H13+[1]安平町!H15</f>
        <v>0</v>
      </c>
      <c r="J23" s="31">
        <f>[1]安平町!I5+[1]安平町!I7+[1]安平町!I9+[1]安平町!I11+[1]安平町!I13+[1]安平町!I15</f>
        <v>0</v>
      </c>
      <c r="K23" s="31">
        <f>[1]安平町!J5+[1]安平町!J7+[1]安平町!J9+[1]安平町!J11+[1]安平町!J13+[1]安平町!J15</f>
        <v>0</v>
      </c>
      <c r="L23" s="31">
        <f>[1]安平町!K5+[1]安平町!K7+[1]安平町!K9+[1]安平町!K11+[1]安平町!K13+[1]安平町!K15</f>
        <v>0</v>
      </c>
      <c r="M23" s="31">
        <f>[1]安平町!L5+[1]安平町!L7+[1]安平町!L9+[1]安平町!L11+[1]安平町!L13+[1]安平町!L15</f>
        <v>0</v>
      </c>
      <c r="N23" s="32">
        <f>[1]安平町!M5+[1]安平町!M7+[1]安平町!M9+[1]安平町!M11+[1]安平町!M13+[1]安平町!M15</f>
        <v>0</v>
      </c>
      <c r="O23" s="33">
        <f>[1]安平町!N5+[1]安平町!N7+[1]安平町!N9+[1]安平町!N11+[1]安平町!N13+[1]安平町!N15</f>
        <v>0</v>
      </c>
      <c r="P23" s="31">
        <f>[1]安平町!O5+[1]安平町!O7+[1]安平町!O9+[1]安平町!O11+[1]安平町!O13+[1]安平町!O15</f>
        <v>0</v>
      </c>
      <c r="Q23" s="31">
        <f>[1]安平町!P5+[1]安平町!P7+[1]安平町!P9+[1]安平町!P11+[1]安平町!P13+[1]安平町!P15</f>
        <v>0</v>
      </c>
      <c r="R23" s="34">
        <f>[1]安平町!Q5+[1]安平町!Q7+[1]安平町!Q9+[1]安平町!Q11+[1]安平町!Q13+[1]安平町!Q15</f>
        <v>0</v>
      </c>
      <c r="S23" s="33">
        <f>[1]安平町!R5+[1]安平町!R7+[1]安平町!R9+[1]安平町!R11+[1]安平町!R13+[1]安平町!R15</f>
        <v>1</v>
      </c>
      <c r="T23" s="34">
        <f>[1]安平町!S5+[1]安平町!S7+[1]安平町!S9+[1]安平町!S11+[1]安平町!S13+[1]安平町!S15</f>
        <v>0</v>
      </c>
      <c r="U23" s="35">
        <f>[1]安平町!T5+[1]安平町!T7+[1]安平町!T9+[1]安平町!T11+[1]安平町!T13+[1]安平町!T15</f>
        <v>0</v>
      </c>
      <c r="V23" s="36">
        <f>[1]安平町!U5+[1]安平町!U7+[1]安平町!U9+[1]安平町!U11+[1]安平町!U13+[1]安平町!U15</f>
        <v>1</v>
      </c>
      <c r="W23" s="37">
        <f>SUM(D23:V23)</f>
        <v>2</v>
      </c>
      <c r="X23" s="192">
        <v>15</v>
      </c>
      <c r="Y23" s="207">
        <f t="shared" ref="Y23:Y25" si="3">IF(OR(X23=0,X23=""),"-",+W23/X23*100)</f>
        <v>13.333333333333334</v>
      </c>
      <c r="Z23" s="51">
        <v>0</v>
      </c>
      <c r="AA23" s="56" t="s">
        <v>43</v>
      </c>
    </row>
    <row r="24" spans="1:27" s="7" customFormat="1" ht="21.75" customHeight="1" x14ac:dyDescent="0.4">
      <c r="A24" s="245"/>
      <c r="B24" s="234" t="s">
        <v>48</v>
      </c>
      <c r="C24" s="41" t="s">
        <v>38</v>
      </c>
      <c r="D24" s="42">
        <f>[1]厚真町!C4+[1]厚真町!C6+[1]厚真町!C8+[1]厚真町!C10+[1]厚真町!C12+[1]厚真町!C14</f>
        <v>0</v>
      </c>
      <c r="E24" s="43">
        <f>[1]厚真町!D4+[1]厚真町!D6+[1]厚真町!D8+[1]厚真町!D10+[1]厚真町!D12+[1]厚真町!D14</f>
        <v>0</v>
      </c>
      <c r="F24" s="43">
        <f>[1]厚真町!E4+[1]厚真町!E6+[1]厚真町!E8+[1]厚真町!E10+[1]厚真町!E12+[1]厚真町!E14</f>
        <v>0</v>
      </c>
      <c r="G24" s="43">
        <f>[1]厚真町!F4+[1]厚真町!F6+[1]厚真町!F8+[1]厚真町!F10+[1]厚真町!F12+[1]厚真町!F14</f>
        <v>0</v>
      </c>
      <c r="H24" s="43">
        <f>[1]厚真町!G4+[1]厚真町!G6+[1]厚真町!G8+[1]厚真町!G10+[1]厚真町!G12+[1]厚真町!G14</f>
        <v>0</v>
      </c>
      <c r="I24" s="43">
        <f>[1]厚真町!H4+[1]厚真町!H6+[1]厚真町!H8+[1]厚真町!H10+[1]厚真町!H12+[1]厚真町!H14</f>
        <v>0</v>
      </c>
      <c r="J24" s="43">
        <f>[1]厚真町!I4+[1]厚真町!I6+[1]厚真町!I8+[1]厚真町!I10+[1]厚真町!I12+[1]厚真町!I14</f>
        <v>0</v>
      </c>
      <c r="K24" s="43">
        <f>[1]厚真町!J4+[1]厚真町!J6+[1]厚真町!J8+[1]厚真町!J10+[1]厚真町!J12+[1]厚真町!J14</f>
        <v>0</v>
      </c>
      <c r="L24" s="43">
        <f>[1]厚真町!K4+[1]厚真町!K6+[1]厚真町!K8+[1]厚真町!K10+[1]厚真町!K12+[1]厚真町!K14</f>
        <v>0</v>
      </c>
      <c r="M24" s="43">
        <f>[1]厚真町!L4+[1]厚真町!L6+[1]厚真町!L8+[1]厚真町!L10+[1]厚真町!L12+[1]厚真町!L14</f>
        <v>0</v>
      </c>
      <c r="N24" s="44">
        <f>[1]厚真町!M4+[1]厚真町!M6+[1]厚真町!M8+[1]厚真町!M10+[1]厚真町!M12+[1]厚真町!M14</f>
        <v>0</v>
      </c>
      <c r="O24" s="45">
        <f>[1]厚真町!N4+[1]厚真町!N6+[1]厚真町!N8+[1]厚真町!N10+[1]厚真町!N12+[1]厚真町!N14</f>
        <v>0</v>
      </c>
      <c r="P24" s="43">
        <f>[1]厚真町!O4+[1]厚真町!O6+[1]厚真町!O8+[1]厚真町!O10+[1]厚真町!O12+[1]厚真町!O14</f>
        <v>0</v>
      </c>
      <c r="Q24" s="43">
        <f>[1]厚真町!P4+[1]厚真町!P6+[1]厚真町!P8+[1]厚真町!P10+[1]厚真町!P12+[1]厚真町!P14</f>
        <v>0</v>
      </c>
      <c r="R24" s="46">
        <f>[1]厚真町!Q4+[1]厚真町!Q6+[1]厚真町!Q8+[1]厚真町!Q10+[1]厚真町!Q12+[1]厚真町!Q14</f>
        <v>0</v>
      </c>
      <c r="S24" s="45">
        <f>[1]厚真町!R4+[1]厚真町!R6+[1]厚真町!R8+[1]厚真町!R10+[1]厚真町!R12+[1]厚真町!R14</f>
        <v>0</v>
      </c>
      <c r="T24" s="46">
        <f>[1]厚真町!S4+[1]厚真町!S6+[1]厚真町!S8+[1]厚真町!S10+[1]厚真町!S12+[1]厚真町!S14</f>
        <v>0</v>
      </c>
      <c r="U24" s="47">
        <f>[1]厚真町!T4+[1]厚真町!T6+[1]厚真町!T8+[1]厚真町!T10+[1]厚真町!T12+[1]厚真町!T14</f>
        <v>0</v>
      </c>
      <c r="V24" s="48">
        <f>[1]厚真町!U4+[1]厚真町!U6+[1]厚真町!U8+[1]厚真町!U10+[1]厚真町!U12+[1]厚真町!U14</f>
        <v>0</v>
      </c>
      <c r="W24" s="25">
        <f t="shared" si="1"/>
        <v>0</v>
      </c>
      <c r="X24" s="193">
        <v>0</v>
      </c>
      <c r="Y24" s="196" t="str">
        <f t="shared" si="3"/>
        <v>-</v>
      </c>
      <c r="Z24" s="49">
        <v>0</v>
      </c>
      <c r="AA24" s="57" t="s">
        <v>43</v>
      </c>
    </row>
    <row r="25" spans="1:27" s="7" customFormat="1" ht="21.75" customHeight="1" x14ac:dyDescent="0.4">
      <c r="A25" s="245"/>
      <c r="B25" s="233"/>
      <c r="C25" s="29" t="s">
        <v>39</v>
      </c>
      <c r="D25" s="30">
        <f>[1]厚真町!C5+[1]厚真町!C7+[1]厚真町!C9+[1]厚真町!C11+[1]厚真町!C13+[1]厚真町!C15</f>
        <v>0</v>
      </c>
      <c r="E25" s="31">
        <f>[1]厚真町!D5+[1]厚真町!D7+[1]厚真町!D9+[1]厚真町!D11+[1]厚真町!D13+[1]厚真町!D15</f>
        <v>0</v>
      </c>
      <c r="F25" s="31">
        <f>[1]厚真町!E5+[1]厚真町!E7+[1]厚真町!E9+[1]厚真町!E11+[1]厚真町!E13+[1]厚真町!E15</f>
        <v>0</v>
      </c>
      <c r="G25" s="31">
        <f>[1]厚真町!F5+[1]厚真町!F7+[1]厚真町!F9+[1]厚真町!F11+[1]厚真町!F13+[1]厚真町!F15</f>
        <v>0</v>
      </c>
      <c r="H25" s="31">
        <f>[1]厚真町!G5+[1]厚真町!G7+[1]厚真町!G9+[1]厚真町!G11+[1]厚真町!G13+[1]厚真町!G15</f>
        <v>0</v>
      </c>
      <c r="I25" s="31">
        <f>[1]厚真町!H5+[1]厚真町!H7+[1]厚真町!H9+[1]厚真町!H11+[1]厚真町!H13+[1]厚真町!H15</f>
        <v>0</v>
      </c>
      <c r="J25" s="31">
        <f>[1]厚真町!I5+[1]厚真町!I7+[1]厚真町!I9+[1]厚真町!I11+[1]厚真町!I13+[1]厚真町!I15</f>
        <v>0</v>
      </c>
      <c r="K25" s="31">
        <f>[1]厚真町!J5+[1]厚真町!J7+[1]厚真町!J9+[1]厚真町!J11+[1]厚真町!J13+[1]厚真町!J15</f>
        <v>0</v>
      </c>
      <c r="L25" s="31">
        <f>[1]厚真町!K5+[1]厚真町!K7+[1]厚真町!K9+[1]厚真町!K11+[1]厚真町!K13+[1]厚真町!K15</f>
        <v>0</v>
      </c>
      <c r="M25" s="31">
        <f>[1]厚真町!L5+[1]厚真町!L7+[1]厚真町!L9+[1]厚真町!L11+[1]厚真町!L13+[1]厚真町!L15</f>
        <v>0</v>
      </c>
      <c r="N25" s="32">
        <f>[1]厚真町!M5+[1]厚真町!M7+[1]厚真町!M9+[1]厚真町!M11+[1]厚真町!M13+[1]厚真町!M15</f>
        <v>0</v>
      </c>
      <c r="O25" s="33">
        <f>[1]厚真町!N5+[1]厚真町!N7+[1]厚真町!N9+[1]厚真町!N11+[1]厚真町!N13+[1]厚真町!N15</f>
        <v>0</v>
      </c>
      <c r="P25" s="31">
        <f>[1]厚真町!O5+[1]厚真町!O7+[1]厚真町!O9+[1]厚真町!O11+[1]厚真町!O13+[1]厚真町!O15</f>
        <v>0</v>
      </c>
      <c r="Q25" s="31">
        <f>[1]厚真町!P5+[1]厚真町!P7+[1]厚真町!P9+[1]厚真町!P11+[1]厚真町!P13+[1]厚真町!P15</f>
        <v>0</v>
      </c>
      <c r="R25" s="34">
        <f>[1]厚真町!Q5+[1]厚真町!Q7+[1]厚真町!Q9+[1]厚真町!Q11+[1]厚真町!Q13+[1]厚真町!Q15</f>
        <v>0</v>
      </c>
      <c r="S25" s="33">
        <f>[1]厚真町!R5+[1]厚真町!R7+[1]厚真町!R9+[1]厚真町!R11+[1]厚真町!R13+[1]厚真町!R15</f>
        <v>0</v>
      </c>
      <c r="T25" s="34">
        <f>[1]厚真町!S5+[1]厚真町!S7+[1]厚真町!S9+[1]厚真町!S11+[1]厚真町!S13+[1]厚真町!S15</f>
        <v>0</v>
      </c>
      <c r="U25" s="35">
        <f>[1]厚真町!T5+[1]厚真町!T7+[1]厚真町!T9+[1]厚真町!T11+[1]厚真町!T13+[1]厚真町!T15</f>
        <v>0</v>
      </c>
      <c r="V25" s="36">
        <f>[1]厚真町!U5+[1]厚真町!U7+[1]厚真町!U9+[1]厚真町!U11+[1]厚真町!U13+[1]厚真町!U15</f>
        <v>0</v>
      </c>
      <c r="W25" s="37">
        <f t="shared" si="1"/>
        <v>0</v>
      </c>
      <c r="X25" s="192">
        <v>0</v>
      </c>
      <c r="Y25" s="195" t="str">
        <f t="shared" si="3"/>
        <v>-</v>
      </c>
      <c r="Z25" s="51">
        <v>0</v>
      </c>
      <c r="AA25" s="56" t="s">
        <v>43</v>
      </c>
    </row>
    <row r="26" spans="1:27" s="7" customFormat="1" ht="21.75" customHeight="1" x14ac:dyDescent="0.4">
      <c r="A26" s="245"/>
      <c r="B26" s="233" t="s">
        <v>49</v>
      </c>
      <c r="C26" s="41" t="s">
        <v>38</v>
      </c>
      <c r="D26" s="42">
        <f>[1]むかわ町!C4+[1]むかわ町!C6+[1]むかわ町!C8+[1]むかわ町!C10+[1]むかわ町!C12+[1]むかわ町!C14</f>
        <v>19</v>
      </c>
      <c r="E26" s="43">
        <f>[1]むかわ町!D4+[1]むかわ町!D6+[1]むかわ町!D8+[1]むかわ町!D10+[1]むかわ町!D12+[1]むかわ町!D14</f>
        <v>0</v>
      </c>
      <c r="F26" s="43">
        <f>[1]むかわ町!E4+[1]むかわ町!E6+[1]むかわ町!E8+[1]むかわ町!E10+[1]むかわ町!E12+[1]むかわ町!E14</f>
        <v>10</v>
      </c>
      <c r="G26" s="43">
        <f>[1]むかわ町!F4+[1]むかわ町!F6+[1]むかわ町!F8+[1]むかわ町!F10+[1]むかわ町!F12+[1]むかわ町!F14</f>
        <v>10</v>
      </c>
      <c r="H26" s="43">
        <f>[1]むかわ町!G4+[1]むかわ町!G6+[1]むかわ町!G8+[1]むかわ町!G10+[1]むかわ町!G12+[1]むかわ町!G14</f>
        <v>1</v>
      </c>
      <c r="I26" s="43">
        <f>[1]むかわ町!H4+[1]むかわ町!H6+[1]むかわ町!H8+[1]むかわ町!H10+[1]むかわ町!H12+[1]むかわ町!H14</f>
        <v>0</v>
      </c>
      <c r="J26" s="43">
        <f>[1]むかわ町!I4+[1]むかわ町!I6+[1]むかわ町!I8+[1]むかわ町!I10+[1]むかわ町!I12+[1]むかわ町!I14</f>
        <v>0</v>
      </c>
      <c r="K26" s="43">
        <f>[1]むかわ町!J4+[1]むかわ町!J6+[1]むかわ町!J8+[1]むかわ町!J10+[1]むかわ町!J12+[1]むかわ町!J14</f>
        <v>0</v>
      </c>
      <c r="L26" s="43">
        <f>[1]むかわ町!K4+[1]むかわ町!K6+[1]むかわ町!K8+[1]むかわ町!K10+[1]むかわ町!K12+[1]むかわ町!K14</f>
        <v>0</v>
      </c>
      <c r="M26" s="43">
        <f>[1]むかわ町!L4+[1]むかわ町!L6+[1]むかわ町!L8+[1]むかわ町!L10+[1]むかわ町!L12+[1]むかわ町!L14</f>
        <v>0</v>
      </c>
      <c r="N26" s="44">
        <f>[1]むかわ町!M4+[1]むかわ町!M6+[1]むかわ町!M8+[1]むかわ町!M10+[1]むかわ町!M12+[1]むかわ町!M14</f>
        <v>0</v>
      </c>
      <c r="O26" s="45">
        <f>[1]むかわ町!N4+[1]むかわ町!N6+[1]むかわ町!N8+[1]むかわ町!N10+[1]むかわ町!N12+[1]むかわ町!N14</f>
        <v>0</v>
      </c>
      <c r="P26" s="43">
        <f>[1]むかわ町!O4+[1]むかわ町!O6+[1]むかわ町!O8+[1]むかわ町!O10+[1]むかわ町!O12+[1]むかわ町!O14</f>
        <v>0</v>
      </c>
      <c r="Q26" s="43">
        <f>[1]むかわ町!P4+[1]むかわ町!P6+[1]むかわ町!P8+[1]むかわ町!P10+[1]むかわ町!P12+[1]むかわ町!P14</f>
        <v>0</v>
      </c>
      <c r="R26" s="46">
        <f>[1]むかわ町!Q4+[1]むかわ町!Q6+[1]むかわ町!Q8+[1]むかわ町!Q10+[1]むかわ町!Q12+[1]むかわ町!Q14</f>
        <v>1</v>
      </c>
      <c r="S26" s="45">
        <f>[1]むかわ町!R4+[1]むかわ町!R6+[1]むかわ町!R8+[1]むかわ町!R10+[1]むかわ町!R12+[1]むかわ町!R14</f>
        <v>0</v>
      </c>
      <c r="T26" s="46">
        <f>[1]むかわ町!S4+[1]むかわ町!S6+[1]むかわ町!S8+[1]むかわ町!S10+[1]むかわ町!S12+[1]むかわ町!S14</f>
        <v>0</v>
      </c>
      <c r="U26" s="47">
        <f>[1]むかわ町!T4+[1]むかわ町!T6+[1]むかわ町!T8+[1]むかわ町!T10+[1]むかわ町!T12+[1]むかわ町!T14</f>
        <v>0</v>
      </c>
      <c r="V26" s="48">
        <f>[1]むかわ町!U4+[1]むかわ町!U6+[1]むかわ町!U8+[1]むかわ町!U10+[1]むかわ町!U12+[1]むかわ町!U14</f>
        <v>2</v>
      </c>
      <c r="W26" s="25">
        <f t="shared" si="1"/>
        <v>43</v>
      </c>
      <c r="X26" s="193">
        <v>21</v>
      </c>
      <c r="Y26" s="194">
        <f t="shared" si="2"/>
        <v>204.76190476190476</v>
      </c>
      <c r="Z26" s="53">
        <v>6</v>
      </c>
      <c r="AA26" s="54">
        <f t="shared" si="0"/>
        <v>716.66666666666674</v>
      </c>
    </row>
    <row r="27" spans="1:27" s="7" customFormat="1" ht="21.75" customHeight="1" thickBot="1" x14ac:dyDescent="0.45">
      <c r="A27" s="245"/>
      <c r="B27" s="233"/>
      <c r="C27" s="29" t="s">
        <v>39</v>
      </c>
      <c r="D27" s="30">
        <f>[1]むかわ町!C5+[1]むかわ町!C7+[1]むかわ町!C9+[1]むかわ町!C11+[1]むかわ町!C13+[1]むかわ町!C15</f>
        <v>23</v>
      </c>
      <c r="E27" s="31">
        <f>[1]むかわ町!D5+[1]むかわ町!D7+[1]むかわ町!D9+[1]むかわ町!D11+[1]むかわ町!D13+[1]むかわ町!D15</f>
        <v>0</v>
      </c>
      <c r="F27" s="31">
        <f>[1]むかわ町!E5+[1]むかわ町!E7+[1]むかわ町!E9+[1]むかわ町!E11+[1]むかわ町!E13+[1]むかわ町!E15</f>
        <v>10</v>
      </c>
      <c r="G27" s="31">
        <f>[1]むかわ町!F5+[1]むかわ町!F7+[1]むかわ町!F9+[1]むかわ町!F11+[1]むかわ町!F13+[1]むかわ町!F15</f>
        <v>10</v>
      </c>
      <c r="H27" s="31">
        <f>[1]むかわ町!G5+[1]むかわ町!G7+[1]むかわ町!G9+[1]むかわ町!G11+[1]むかわ町!G13+[1]むかわ町!G15</f>
        <v>1</v>
      </c>
      <c r="I27" s="31">
        <f>[1]むかわ町!H5+[1]むかわ町!H7+[1]むかわ町!H9+[1]むかわ町!H11+[1]むかわ町!H13+[1]むかわ町!H15</f>
        <v>0</v>
      </c>
      <c r="J27" s="31">
        <f>[1]むかわ町!I5+[1]むかわ町!I7+[1]むかわ町!I9+[1]むかわ町!I11+[1]むかわ町!I13+[1]むかわ町!I15</f>
        <v>0</v>
      </c>
      <c r="K27" s="31">
        <f>[1]むかわ町!J5+[1]むかわ町!J7+[1]むかわ町!J9+[1]むかわ町!J11+[1]むかわ町!J13+[1]むかわ町!J15</f>
        <v>0</v>
      </c>
      <c r="L27" s="31">
        <f>[1]むかわ町!K5+[1]むかわ町!K7+[1]むかわ町!K9+[1]むかわ町!K11+[1]むかわ町!K13+[1]むかわ町!K15</f>
        <v>0</v>
      </c>
      <c r="M27" s="31">
        <f>[1]むかわ町!L5+[1]むかわ町!L7+[1]むかわ町!L9+[1]むかわ町!L11+[1]むかわ町!L13+[1]むかわ町!L15</f>
        <v>0</v>
      </c>
      <c r="N27" s="32">
        <f>[1]むかわ町!M5+[1]むかわ町!M7+[1]むかわ町!M9+[1]むかわ町!M11+[1]むかわ町!M13+[1]むかわ町!M15</f>
        <v>0</v>
      </c>
      <c r="O27" s="33">
        <f>[1]むかわ町!N5+[1]むかわ町!N7+[1]むかわ町!N9+[1]むかわ町!N11+[1]むかわ町!N13+[1]むかわ町!N15</f>
        <v>0</v>
      </c>
      <c r="P27" s="31">
        <f>[1]むかわ町!O5+[1]むかわ町!O7+[1]むかわ町!O9+[1]むかわ町!O11+[1]むかわ町!O13+[1]むかわ町!O15</f>
        <v>0</v>
      </c>
      <c r="Q27" s="31">
        <f>[1]むかわ町!P5+[1]むかわ町!P7+[1]むかわ町!P9+[1]むかわ町!P11+[1]むかわ町!P13+[1]むかわ町!P15</f>
        <v>0</v>
      </c>
      <c r="R27" s="34">
        <f>[1]むかわ町!Q5+[1]むかわ町!Q7+[1]むかわ町!Q9+[1]むかわ町!Q11+[1]むかわ町!Q13+[1]むかわ町!Q15</f>
        <v>6</v>
      </c>
      <c r="S27" s="33">
        <f>[1]むかわ町!R5+[1]むかわ町!R7+[1]むかわ町!R9+[1]むかわ町!R11+[1]むかわ町!R13+[1]むかわ町!R15</f>
        <v>0</v>
      </c>
      <c r="T27" s="34">
        <f>[1]むかわ町!S5+[1]むかわ町!S7+[1]むかわ町!S9+[1]むかわ町!S11+[1]むかわ町!S13+[1]むかわ町!S15</f>
        <v>0</v>
      </c>
      <c r="U27" s="35">
        <f>[1]むかわ町!T5+[1]むかわ町!T7+[1]むかわ町!T9+[1]むかわ町!T11+[1]むかわ町!T13+[1]むかわ町!T15</f>
        <v>0</v>
      </c>
      <c r="V27" s="36">
        <f>[1]むかわ町!U5+[1]むかわ町!U7+[1]むかわ町!U9+[1]むかわ町!U11+[1]むかわ町!U13+[1]むかわ町!U15</f>
        <v>11</v>
      </c>
      <c r="W27" s="37">
        <f t="shared" si="1"/>
        <v>61</v>
      </c>
      <c r="X27" s="192">
        <v>27</v>
      </c>
      <c r="Y27" s="39">
        <f t="shared" si="2"/>
        <v>225.9259259259259</v>
      </c>
      <c r="Z27" s="189">
        <v>14</v>
      </c>
      <c r="AA27" s="28">
        <f t="shared" si="0"/>
        <v>435.71428571428567</v>
      </c>
    </row>
    <row r="28" spans="1:27" s="7" customFormat="1" ht="21.75" customHeight="1" x14ac:dyDescent="0.4">
      <c r="A28" s="237" t="s">
        <v>50</v>
      </c>
      <c r="B28" s="238"/>
      <c r="C28" s="58" t="s">
        <v>38</v>
      </c>
      <c r="D28" s="59">
        <f>D6+D8+D10+D12+D14+D16+D18+D20+D22+D24+D26</f>
        <v>75410</v>
      </c>
      <c r="E28" s="59">
        <f t="shared" ref="E28:V29" si="4">E6+E8+E10+E12+E14+E16+E18+E20+E22+E24+E26</f>
        <v>105692</v>
      </c>
      <c r="F28" s="59">
        <f t="shared" si="4"/>
        <v>137444</v>
      </c>
      <c r="G28" s="59">
        <f t="shared" si="4"/>
        <v>36158</v>
      </c>
      <c r="H28" s="59">
        <f t="shared" si="4"/>
        <v>12940</v>
      </c>
      <c r="I28" s="59">
        <f t="shared" si="4"/>
        <v>13813</v>
      </c>
      <c r="J28" s="59">
        <f t="shared" si="4"/>
        <v>14000</v>
      </c>
      <c r="K28" s="59">
        <f t="shared" si="4"/>
        <v>43</v>
      </c>
      <c r="L28" s="59">
        <f t="shared" si="4"/>
        <v>3145</v>
      </c>
      <c r="M28" s="59">
        <f t="shared" si="4"/>
        <v>2630</v>
      </c>
      <c r="N28" s="60">
        <f t="shared" si="4"/>
        <v>650</v>
      </c>
      <c r="O28" s="61">
        <f t="shared" si="4"/>
        <v>741</v>
      </c>
      <c r="P28" s="59">
        <f t="shared" si="4"/>
        <v>508</v>
      </c>
      <c r="Q28" s="59">
        <f t="shared" si="4"/>
        <v>511</v>
      </c>
      <c r="R28" s="62">
        <f t="shared" si="4"/>
        <v>403</v>
      </c>
      <c r="S28" s="61">
        <f t="shared" si="4"/>
        <v>4352</v>
      </c>
      <c r="T28" s="62">
        <f t="shared" si="4"/>
        <v>539</v>
      </c>
      <c r="U28" s="63">
        <f t="shared" si="4"/>
        <v>1509</v>
      </c>
      <c r="V28" s="60">
        <f t="shared" si="4"/>
        <v>23701</v>
      </c>
      <c r="W28" s="64">
        <f>SUM(D28:V28)</f>
        <v>434189</v>
      </c>
      <c r="X28" s="197">
        <v>471516</v>
      </c>
      <c r="Y28" s="65">
        <f>W28/X28*100</f>
        <v>92.083619643872112</v>
      </c>
      <c r="Z28" s="190">
        <v>225266</v>
      </c>
      <c r="AA28" s="66">
        <f t="shared" si="0"/>
        <v>192.74502144131827</v>
      </c>
    </row>
    <row r="29" spans="1:27" s="7" customFormat="1" ht="21.75" customHeight="1" thickBot="1" x14ac:dyDescent="0.45">
      <c r="A29" s="239"/>
      <c r="B29" s="240"/>
      <c r="C29" s="67" t="s">
        <v>39</v>
      </c>
      <c r="D29" s="68">
        <f>D7+D9+D11+D13+D15+D17+D19+D21+D23+D25+D27</f>
        <v>81407</v>
      </c>
      <c r="E29" s="68">
        <f t="shared" si="4"/>
        <v>109533</v>
      </c>
      <c r="F29" s="68">
        <f t="shared" si="4"/>
        <v>140386</v>
      </c>
      <c r="G29" s="68">
        <f t="shared" si="4"/>
        <v>38514</v>
      </c>
      <c r="H29" s="68">
        <f t="shared" si="4"/>
        <v>13589</v>
      </c>
      <c r="I29" s="68">
        <f t="shared" si="4"/>
        <v>14280</v>
      </c>
      <c r="J29" s="68">
        <f t="shared" si="4"/>
        <v>14302</v>
      </c>
      <c r="K29" s="68">
        <f t="shared" si="4"/>
        <v>47</v>
      </c>
      <c r="L29" s="68">
        <f t="shared" si="4"/>
        <v>3197</v>
      </c>
      <c r="M29" s="68">
        <f t="shared" si="4"/>
        <v>2680</v>
      </c>
      <c r="N29" s="69">
        <f t="shared" si="4"/>
        <v>650</v>
      </c>
      <c r="O29" s="70">
        <f t="shared" si="4"/>
        <v>792</v>
      </c>
      <c r="P29" s="68">
        <f t="shared" si="4"/>
        <v>587</v>
      </c>
      <c r="Q29" s="68">
        <f t="shared" si="4"/>
        <v>635</v>
      </c>
      <c r="R29" s="71">
        <f t="shared" si="4"/>
        <v>472</v>
      </c>
      <c r="S29" s="70">
        <f t="shared" si="4"/>
        <v>4627</v>
      </c>
      <c r="T29" s="71">
        <f t="shared" si="4"/>
        <v>569</v>
      </c>
      <c r="U29" s="72">
        <f t="shared" si="4"/>
        <v>1863</v>
      </c>
      <c r="V29" s="69">
        <f t="shared" si="4"/>
        <v>24563</v>
      </c>
      <c r="W29" s="73">
        <f>SUM(D29:V29)</f>
        <v>452693</v>
      </c>
      <c r="X29" s="186">
        <v>487762</v>
      </c>
      <c r="Y29" s="74">
        <f>W29/X29*100</f>
        <v>92.810223018603338</v>
      </c>
      <c r="Z29" s="191">
        <v>231128</v>
      </c>
      <c r="AA29" s="75">
        <f t="shared" si="0"/>
        <v>195.86246581980546</v>
      </c>
    </row>
    <row r="30" spans="1:27" s="7" customFormat="1" ht="24.95" hidden="1" customHeight="1" x14ac:dyDescent="0.45">
      <c r="A30" s="241" t="s">
        <v>51</v>
      </c>
      <c r="B30" s="243" t="s">
        <v>34</v>
      </c>
      <c r="C30" s="76" t="s">
        <v>35</v>
      </c>
      <c r="D30" s="77">
        <f t="shared" ref="D30:K37" si="5">D48-D6</f>
        <v>-3400</v>
      </c>
      <c r="E30" s="78">
        <f t="shared" si="5"/>
        <v>-23</v>
      </c>
      <c r="F30" s="78">
        <f t="shared" si="5"/>
        <v>-1358</v>
      </c>
      <c r="G30" s="78">
        <f t="shared" si="5"/>
        <v>-352</v>
      </c>
      <c r="H30" s="78">
        <f t="shared" si="5"/>
        <v>-61</v>
      </c>
      <c r="I30" s="78">
        <f t="shared" si="5"/>
        <v>-61</v>
      </c>
      <c r="J30" s="78">
        <f t="shared" si="5"/>
        <v>-57</v>
      </c>
      <c r="K30" s="79">
        <f t="shared" si="5"/>
        <v>36</v>
      </c>
      <c r="L30" s="79"/>
      <c r="M30" s="79"/>
      <c r="N30" s="79">
        <f t="shared" ref="N30:V37" si="6">N48-N6</f>
        <v>38</v>
      </c>
      <c r="O30" s="80">
        <f t="shared" si="6"/>
        <v>5</v>
      </c>
      <c r="P30" s="78">
        <f t="shared" si="6"/>
        <v>-6</v>
      </c>
      <c r="Q30" s="78">
        <f t="shared" si="6"/>
        <v>117</v>
      </c>
      <c r="R30" s="81">
        <f t="shared" si="6"/>
        <v>61</v>
      </c>
      <c r="S30" s="80">
        <f t="shared" si="6"/>
        <v>61</v>
      </c>
      <c r="T30" s="81">
        <f t="shared" si="6"/>
        <v>-4</v>
      </c>
      <c r="U30" s="82">
        <f t="shared" si="6"/>
        <v>-206</v>
      </c>
      <c r="V30" s="83">
        <f t="shared" si="6"/>
        <v>-226</v>
      </c>
      <c r="W30" s="84">
        <f t="shared" ref="W30:W45" si="7">SUM(D30:V30)</f>
        <v>-5436</v>
      </c>
      <c r="X30" s="198">
        <v>-3277</v>
      </c>
      <c r="Y30" s="86">
        <f t="shared" ref="Y30:Y64" si="8">W30/X30*100</f>
        <v>165.88342996643271</v>
      </c>
      <c r="Z30" s="85">
        <v>387</v>
      </c>
      <c r="AA30" s="86">
        <f t="shared" ref="AA30:AA77" si="9">Y30/Z30*100</f>
        <v>42.863935391843079</v>
      </c>
    </row>
    <row r="31" spans="1:27" s="7" customFormat="1" ht="24.95" hidden="1" customHeight="1" x14ac:dyDescent="0.45">
      <c r="A31" s="242"/>
      <c r="B31" s="233"/>
      <c r="C31" s="87" t="s">
        <v>36</v>
      </c>
      <c r="D31" s="88">
        <f t="shared" si="5"/>
        <v>-4063</v>
      </c>
      <c r="E31" s="89">
        <f t="shared" si="5"/>
        <v>-30</v>
      </c>
      <c r="F31" s="89">
        <f t="shared" si="5"/>
        <v>-1602</v>
      </c>
      <c r="G31" s="89">
        <f t="shared" si="5"/>
        <v>-410</v>
      </c>
      <c r="H31" s="89">
        <f t="shared" si="5"/>
        <v>-74</v>
      </c>
      <c r="I31" s="89">
        <f t="shared" si="5"/>
        <v>-78</v>
      </c>
      <c r="J31" s="89">
        <f t="shared" si="5"/>
        <v>-66</v>
      </c>
      <c r="K31" s="90">
        <f t="shared" si="5"/>
        <v>36</v>
      </c>
      <c r="L31" s="90"/>
      <c r="M31" s="90"/>
      <c r="N31" s="90">
        <f t="shared" si="6"/>
        <v>38</v>
      </c>
      <c r="O31" s="91">
        <f t="shared" si="6"/>
        <v>-1</v>
      </c>
      <c r="P31" s="89">
        <f t="shared" si="6"/>
        <v>-8</v>
      </c>
      <c r="Q31" s="89">
        <f t="shared" si="6"/>
        <v>858</v>
      </c>
      <c r="R31" s="92">
        <f t="shared" si="6"/>
        <v>785</v>
      </c>
      <c r="S31" s="91">
        <f t="shared" si="6"/>
        <v>84</v>
      </c>
      <c r="T31" s="92">
        <f t="shared" si="6"/>
        <v>-10</v>
      </c>
      <c r="U31" s="93">
        <f t="shared" si="6"/>
        <v>-368</v>
      </c>
      <c r="V31" s="94">
        <f t="shared" si="6"/>
        <v>-252</v>
      </c>
      <c r="W31" s="95">
        <f t="shared" si="7"/>
        <v>-5161</v>
      </c>
      <c r="X31" s="199">
        <v>-1596</v>
      </c>
      <c r="Y31" s="97">
        <f t="shared" si="8"/>
        <v>323.37092731829574</v>
      </c>
      <c r="Z31" s="96">
        <v>2034</v>
      </c>
      <c r="AA31" s="97">
        <f t="shared" si="9"/>
        <v>15.898275679365574</v>
      </c>
    </row>
    <row r="32" spans="1:27" s="7" customFormat="1" ht="24.95" hidden="1" customHeight="1" x14ac:dyDescent="0.45">
      <c r="A32" s="242"/>
      <c r="B32" s="233" t="s">
        <v>37</v>
      </c>
      <c r="C32" s="98" t="s">
        <v>38</v>
      </c>
      <c r="D32" s="99">
        <f t="shared" si="5"/>
        <v>592</v>
      </c>
      <c r="E32" s="100">
        <f t="shared" si="5"/>
        <v>-2739</v>
      </c>
      <c r="F32" s="100">
        <f t="shared" si="5"/>
        <v>-8171</v>
      </c>
      <c r="G32" s="100">
        <f t="shared" si="5"/>
        <v>-3339</v>
      </c>
      <c r="H32" s="100">
        <f t="shared" si="5"/>
        <v>-137</v>
      </c>
      <c r="I32" s="100">
        <f t="shared" si="5"/>
        <v>-104</v>
      </c>
      <c r="J32" s="100">
        <f t="shared" si="5"/>
        <v>-101</v>
      </c>
      <c r="K32" s="101">
        <f t="shared" si="5"/>
        <v>-17</v>
      </c>
      <c r="L32" s="101"/>
      <c r="M32" s="101"/>
      <c r="N32" s="101">
        <f t="shared" si="6"/>
        <v>-2</v>
      </c>
      <c r="O32" s="102">
        <f t="shared" si="6"/>
        <v>-15</v>
      </c>
      <c r="P32" s="100">
        <f t="shared" si="6"/>
        <v>25</v>
      </c>
      <c r="Q32" s="100">
        <f t="shared" si="6"/>
        <v>-22</v>
      </c>
      <c r="R32" s="103">
        <f t="shared" si="6"/>
        <v>86</v>
      </c>
      <c r="S32" s="102">
        <f t="shared" si="6"/>
        <v>2</v>
      </c>
      <c r="T32" s="103">
        <f t="shared" si="6"/>
        <v>203</v>
      </c>
      <c r="U32" s="104">
        <f t="shared" si="6"/>
        <v>17</v>
      </c>
      <c r="V32" s="105">
        <f t="shared" si="6"/>
        <v>896</v>
      </c>
      <c r="W32" s="106">
        <f t="shared" si="7"/>
        <v>-12826</v>
      </c>
      <c r="X32" s="200">
        <v>-11348</v>
      </c>
      <c r="Y32" s="108">
        <f t="shared" si="8"/>
        <v>113.02432146633767</v>
      </c>
      <c r="Z32" s="107">
        <v>3861</v>
      </c>
      <c r="AA32" s="108">
        <f t="shared" si="9"/>
        <v>2.9273328533109986</v>
      </c>
    </row>
    <row r="33" spans="1:27" s="7" customFormat="1" ht="24.95" hidden="1" customHeight="1" x14ac:dyDescent="0.45">
      <c r="A33" s="242"/>
      <c r="B33" s="233"/>
      <c r="C33" s="29" t="s">
        <v>39</v>
      </c>
      <c r="D33" s="30">
        <f t="shared" si="5"/>
        <v>653</v>
      </c>
      <c r="E33" s="31">
        <f t="shared" si="5"/>
        <v>-3394</v>
      </c>
      <c r="F33" s="31">
        <f t="shared" si="5"/>
        <v>-8205</v>
      </c>
      <c r="G33" s="31">
        <f t="shared" si="5"/>
        <v>-3336</v>
      </c>
      <c r="H33" s="31">
        <f t="shared" si="5"/>
        <v>-133</v>
      </c>
      <c r="I33" s="31">
        <f t="shared" si="5"/>
        <v>-103</v>
      </c>
      <c r="J33" s="31">
        <f t="shared" si="5"/>
        <v>-98</v>
      </c>
      <c r="K33" s="32">
        <f t="shared" si="5"/>
        <v>-18</v>
      </c>
      <c r="L33" s="32"/>
      <c r="M33" s="32"/>
      <c r="N33" s="32">
        <f t="shared" si="6"/>
        <v>-2</v>
      </c>
      <c r="O33" s="33">
        <f t="shared" si="6"/>
        <v>-19</v>
      </c>
      <c r="P33" s="31">
        <f t="shared" si="6"/>
        <v>27</v>
      </c>
      <c r="Q33" s="31">
        <f t="shared" si="6"/>
        <v>-27</v>
      </c>
      <c r="R33" s="34">
        <f t="shared" si="6"/>
        <v>135</v>
      </c>
      <c r="S33" s="33">
        <f t="shared" si="6"/>
        <v>4</v>
      </c>
      <c r="T33" s="34">
        <f t="shared" si="6"/>
        <v>224</v>
      </c>
      <c r="U33" s="35">
        <f t="shared" si="6"/>
        <v>17</v>
      </c>
      <c r="V33" s="36">
        <f t="shared" si="6"/>
        <v>925</v>
      </c>
      <c r="W33" s="37">
        <f t="shared" si="7"/>
        <v>-13350</v>
      </c>
      <c r="X33" s="192">
        <v>-11530</v>
      </c>
      <c r="Y33" s="109">
        <f t="shared" si="8"/>
        <v>115.78490893321769</v>
      </c>
      <c r="Z33" s="38">
        <v>4567</v>
      </c>
      <c r="AA33" s="109">
        <f t="shared" si="9"/>
        <v>2.5352509072305169</v>
      </c>
    </row>
    <row r="34" spans="1:27" s="7" customFormat="1" ht="24.95" hidden="1" customHeight="1" x14ac:dyDescent="0.45">
      <c r="A34" s="242"/>
      <c r="B34" s="233" t="s">
        <v>40</v>
      </c>
      <c r="C34" s="110" t="s">
        <v>38</v>
      </c>
      <c r="D34" s="111">
        <f t="shared" si="5"/>
        <v>-20535</v>
      </c>
      <c r="E34" s="112">
        <f t="shared" si="5"/>
        <v>-28782</v>
      </c>
      <c r="F34" s="112">
        <f t="shared" si="5"/>
        <v>3781</v>
      </c>
      <c r="G34" s="112">
        <f t="shared" si="5"/>
        <v>3901</v>
      </c>
      <c r="H34" s="112">
        <f t="shared" si="5"/>
        <v>2837</v>
      </c>
      <c r="I34" s="112">
        <f t="shared" si="5"/>
        <v>-2447</v>
      </c>
      <c r="J34" s="112">
        <f t="shared" si="5"/>
        <v>-4126</v>
      </c>
      <c r="K34" s="113">
        <f t="shared" si="5"/>
        <v>-23</v>
      </c>
      <c r="L34" s="113"/>
      <c r="M34" s="113"/>
      <c r="N34" s="113">
        <f t="shared" si="6"/>
        <v>-56</v>
      </c>
      <c r="O34" s="114">
        <f t="shared" si="6"/>
        <v>-534</v>
      </c>
      <c r="P34" s="112">
        <f t="shared" si="6"/>
        <v>-281</v>
      </c>
      <c r="Q34" s="112">
        <f t="shared" si="6"/>
        <v>-234</v>
      </c>
      <c r="R34" s="115">
        <f t="shared" si="6"/>
        <v>-183</v>
      </c>
      <c r="S34" s="114">
        <f t="shared" si="6"/>
        <v>-2051</v>
      </c>
      <c r="T34" s="115">
        <f t="shared" si="6"/>
        <v>-327</v>
      </c>
      <c r="U34" s="116">
        <f t="shared" si="6"/>
        <v>-701</v>
      </c>
      <c r="V34" s="117">
        <f t="shared" si="6"/>
        <v>-4650</v>
      </c>
      <c r="W34" s="118">
        <f t="shared" si="7"/>
        <v>-54411</v>
      </c>
      <c r="X34" s="201">
        <v>-76503</v>
      </c>
      <c r="Y34" s="120">
        <f t="shared" si="8"/>
        <v>71.122701070546256</v>
      </c>
      <c r="Z34" s="119">
        <v>101570</v>
      </c>
      <c r="AA34" s="120">
        <f t="shared" si="9"/>
        <v>7.0023334715512711E-2</v>
      </c>
    </row>
    <row r="35" spans="1:27" s="7" customFormat="1" ht="24.95" hidden="1" customHeight="1" x14ac:dyDescent="0.45">
      <c r="A35" s="242"/>
      <c r="B35" s="233"/>
      <c r="C35" s="87" t="s">
        <v>39</v>
      </c>
      <c r="D35" s="88">
        <f t="shared" si="5"/>
        <v>-21510</v>
      </c>
      <c r="E35" s="89">
        <f t="shared" si="5"/>
        <v>-30213</v>
      </c>
      <c r="F35" s="89">
        <f t="shared" si="5"/>
        <v>2517</v>
      </c>
      <c r="G35" s="89">
        <f t="shared" si="5"/>
        <v>4454</v>
      </c>
      <c r="H35" s="89">
        <f t="shared" si="5"/>
        <v>3029</v>
      </c>
      <c r="I35" s="89">
        <f t="shared" si="5"/>
        <v>-2577</v>
      </c>
      <c r="J35" s="89">
        <f t="shared" si="5"/>
        <v>-4174</v>
      </c>
      <c r="K35" s="90">
        <f t="shared" si="5"/>
        <v>-26</v>
      </c>
      <c r="L35" s="90"/>
      <c r="M35" s="90"/>
      <c r="N35" s="90">
        <f t="shared" si="6"/>
        <v>-56</v>
      </c>
      <c r="O35" s="91">
        <f t="shared" si="6"/>
        <v>-449</v>
      </c>
      <c r="P35" s="89">
        <f t="shared" si="6"/>
        <v>-283</v>
      </c>
      <c r="Q35" s="89">
        <f t="shared" si="6"/>
        <v>-249</v>
      </c>
      <c r="R35" s="92">
        <f t="shared" si="6"/>
        <v>-217</v>
      </c>
      <c r="S35" s="91">
        <f t="shared" si="6"/>
        <v>-2087</v>
      </c>
      <c r="T35" s="92">
        <f t="shared" si="6"/>
        <v>-318</v>
      </c>
      <c r="U35" s="93">
        <f t="shared" si="6"/>
        <v>-741</v>
      </c>
      <c r="V35" s="94">
        <f t="shared" si="6"/>
        <v>-4819</v>
      </c>
      <c r="W35" s="95">
        <f t="shared" si="7"/>
        <v>-57719</v>
      </c>
      <c r="X35" s="199">
        <v>-78972</v>
      </c>
      <c r="Y35" s="97">
        <f t="shared" si="8"/>
        <v>73.087929899204781</v>
      </c>
      <c r="Z35" s="96">
        <v>104777</v>
      </c>
      <c r="AA35" s="97">
        <f t="shared" si="9"/>
        <v>6.9755700105180313E-2</v>
      </c>
    </row>
    <row r="36" spans="1:27" s="7" customFormat="1" ht="24.95" hidden="1" customHeight="1" x14ac:dyDescent="0.45">
      <c r="A36" s="242"/>
      <c r="B36" s="233" t="s">
        <v>41</v>
      </c>
      <c r="C36" s="98" t="s">
        <v>38</v>
      </c>
      <c r="D36" s="99">
        <f t="shared" si="5"/>
        <v>7005</v>
      </c>
      <c r="E36" s="100">
        <f t="shared" si="5"/>
        <v>1904</v>
      </c>
      <c r="F36" s="100">
        <f t="shared" si="5"/>
        <v>1667</v>
      </c>
      <c r="G36" s="100">
        <f t="shared" si="5"/>
        <v>4739</v>
      </c>
      <c r="H36" s="100">
        <f t="shared" si="5"/>
        <v>231</v>
      </c>
      <c r="I36" s="100">
        <f t="shared" si="5"/>
        <v>28</v>
      </c>
      <c r="J36" s="100">
        <f t="shared" si="5"/>
        <v>60</v>
      </c>
      <c r="K36" s="101">
        <f t="shared" si="5"/>
        <v>0</v>
      </c>
      <c r="L36" s="101"/>
      <c r="M36" s="101"/>
      <c r="N36" s="101">
        <f t="shared" si="6"/>
        <v>-5</v>
      </c>
      <c r="O36" s="102">
        <f t="shared" si="6"/>
        <v>2</v>
      </c>
      <c r="P36" s="100">
        <f t="shared" si="6"/>
        <v>1</v>
      </c>
      <c r="Q36" s="100">
        <f t="shared" si="6"/>
        <v>0</v>
      </c>
      <c r="R36" s="103">
        <f t="shared" si="6"/>
        <v>4</v>
      </c>
      <c r="S36" s="102">
        <f t="shared" si="6"/>
        <v>0</v>
      </c>
      <c r="T36" s="103">
        <f t="shared" si="6"/>
        <v>0</v>
      </c>
      <c r="U36" s="104">
        <f t="shared" si="6"/>
        <v>-3</v>
      </c>
      <c r="V36" s="105">
        <f t="shared" si="6"/>
        <v>39</v>
      </c>
      <c r="W36" s="106">
        <f t="shared" si="7"/>
        <v>15672</v>
      </c>
      <c r="X36" s="200">
        <v>6042</v>
      </c>
      <c r="Y36" s="108">
        <f t="shared" si="8"/>
        <v>259.38430983118172</v>
      </c>
      <c r="Z36" s="107">
        <v>16182</v>
      </c>
      <c r="AA36" s="108">
        <f t="shared" si="9"/>
        <v>1.6029187358248778</v>
      </c>
    </row>
    <row r="37" spans="1:27" s="7" customFormat="1" ht="24.95" hidden="1" customHeight="1" x14ac:dyDescent="0.45">
      <c r="A37" s="242"/>
      <c r="B37" s="233"/>
      <c r="C37" s="29" t="s">
        <v>39</v>
      </c>
      <c r="D37" s="30">
        <f t="shared" si="5"/>
        <v>6918</v>
      </c>
      <c r="E37" s="31">
        <f t="shared" si="5"/>
        <v>1460</v>
      </c>
      <c r="F37" s="31">
        <f t="shared" si="5"/>
        <v>1555</v>
      </c>
      <c r="G37" s="31">
        <f t="shared" si="5"/>
        <v>4576</v>
      </c>
      <c r="H37" s="31">
        <f t="shared" si="5"/>
        <v>205</v>
      </c>
      <c r="I37" s="31">
        <f t="shared" si="5"/>
        <v>28</v>
      </c>
      <c r="J37" s="31">
        <f t="shared" si="5"/>
        <v>60</v>
      </c>
      <c r="K37" s="32">
        <f t="shared" si="5"/>
        <v>0</v>
      </c>
      <c r="L37" s="32"/>
      <c r="M37" s="32"/>
      <c r="N37" s="32">
        <f t="shared" si="6"/>
        <v>-5</v>
      </c>
      <c r="O37" s="33">
        <f t="shared" si="6"/>
        <v>2</v>
      </c>
      <c r="P37" s="31">
        <f t="shared" si="6"/>
        <v>1</v>
      </c>
      <c r="Q37" s="31">
        <f t="shared" si="6"/>
        <v>0</v>
      </c>
      <c r="R37" s="34">
        <f t="shared" si="6"/>
        <v>4</v>
      </c>
      <c r="S37" s="33">
        <f t="shared" si="6"/>
        <v>0</v>
      </c>
      <c r="T37" s="34">
        <f t="shared" si="6"/>
        <v>0</v>
      </c>
      <c r="U37" s="35">
        <f t="shared" si="6"/>
        <v>-3</v>
      </c>
      <c r="V37" s="36">
        <f t="shared" si="6"/>
        <v>39</v>
      </c>
      <c r="W37" s="37">
        <f t="shared" si="7"/>
        <v>14840</v>
      </c>
      <c r="X37" s="192">
        <v>4297</v>
      </c>
      <c r="Y37" s="109">
        <f t="shared" si="8"/>
        <v>345.3572259716081</v>
      </c>
      <c r="Z37" s="38">
        <v>16194</v>
      </c>
      <c r="AA37" s="109">
        <f t="shared" si="9"/>
        <v>2.1326245891787581</v>
      </c>
    </row>
    <row r="38" spans="1:27" s="7" customFormat="1" ht="24.95" hidden="1" customHeight="1" x14ac:dyDescent="0.45">
      <c r="A38" s="242"/>
      <c r="B38" s="233" t="s">
        <v>44</v>
      </c>
      <c r="C38" s="110" t="s">
        <v>38</v>
      </c>
      <c r="D38" s="111">
        <f t="shared" ref="D38:K43" si="10">D56-D16</f>
        <v>-18707</v>
      </c>
      <c r="E38" s="112">
        <f t="shared" si="10"/>
        <v>-16564</v>
      </c>
      <c r="F38" s="112">
        <f t="shared" si="10"/>
        <v>-18297</v>
      </c>
      <c r="G38" s="112">
        <f t="shared" si="10"/>
        <v>-5885</v>
      </c>
      <c r="H38" s="112">
        <f t="shared" si="10"/>
        <v>-3304</v>
      </c>
      <c r="I38" s="112">
        <f t="shared" si="10"/>
        <v>-4994</v>
      </c>
      <c r="J38" s="112">
        <f t="shared" si="10"/>
        <v>-6169</v>
      </c>
      <c r="K38" s="113">
        <f t="shared" si="10"/>
        <v>0</v>
      </c>
      <c r="L38" s="113"/>
      <c r="M38" s="113"/>
      <c r="N38" s="113">
        <f t="shared" ref="N38:V43" si="11">N56-N16</f>
        <v>-578</v>
      </c>
      <c r="O38" s="114">
        <f t="shared" si="11"/>
        <v>-17</v>
      </c>
      <c r="P38" s="112">
        <f t="shared" si="11"/>
        <v>-124</v>
      </c>
      <c r="Q38" s="112">
        <f t="shared" si="11"/>
        <v>-128</v>
      </c>
      <c r="R38" s="115">
        <f t="shared" si="11"/>
        <v>-131</v>
      </c>
      <c r="S38" s="114">
        <f t="shared" si="11"/>
        <v>-1435</v>
      </c>
      <c r="T38" s="115">
        <f t="shared" si="11"/>
        <v>-92</v>
      </c>
      <c r="U38" s="116">
        <f t="shared" si="11"/>
        <v>-347</v>
      </c>
      <c r="V38" s="117">
        <f t="shared" si="11"/>
        <v>-10485</v>
      </c>
      <c r="W38" s="118">
        <f t="shared" si="7"/>
        <v>-87257</v>
      </c>
      <c r="X38" s="201">
        <v>-85882</v>
      </c>
      <c r="Y38" s="120">
        <f t="shared" si="8"/>
        <v>101.60103397685197</v>
      </c>
      <c r="Z38" s="107">
        <v>0</v>
      </c>
      <c r="AA38" s="108" t="e">
        <f t="shared" si="9"/>
        <v>#DIV/0!</v>
      </c>
    </row>
    <row r="39" spans="1:27" s="7" customFormat="1" ht="24.95" hidden="1" customHeight="1" x14ac:dyDescent="0.45">
      <c r="A39" s="242"/>
      <c r="B39" s="233"/>
      <c r="C39" s="87" t="s">
        <v>39</v>
      </c>
      <c r="D39" s="88">
        <f t="shared" si="10"/>
        <v>-20860</v>
      </c>
      <c r="E39" s="89">
        <f t="shared" si="10"/>
        <v>-16882</v>
      </c>
      <c r="F39" s="89">
        <f t="shared" si="10"/>
        <v>-18941</v>
      </c>
      <c r="G39" s="89">
        <f t="shared" si="10"/>
        <v>-6880</v>
      </c>
      <c r="H39" s="89">
        <f t="shared" si="10"/>
        <v>-3537</v>
      </c>
      <c r="I39" s="89">
        <f t="shared" si="10"/>
        <v>-5303</v>
      </c>
      <c r="J39" s="89">
        <f t="shared" si="10"/>
        <v>-6330</v>
      </c>
      <c r="K39" s="90">
        <f t="shared" si="10"/>
        <v>0</v>
      </c>
      <c r="L39" s="90"/>
      <c r="M39" s="90"/>
      <c r="N39" s="90">
        <f t="shared" si="11"/>
        <v>-578</v>
      </c>
      <c r="O39" s="91">
        <f t="shared" si="11"/>
        <v>-20</v>
      </c>
      <c r="P39" s="89">
        <f t="shared" si="11"/>
        <v>-179</v>
      </c>
      <c r="Q39" s="89">
        <f t="shared" si="11"/>
        <v>-120</v>
      </c>
      <c r="R39" s="92">
        <f t="shared" si="11"/>
        <v>-161</v>
      </c>
      <c r="S39" s="91">
        <f t="shared" si="11"/>
        <v>-1577</v>
      </c>
      <c r="T39" s="92">
        <f t="shared" si="11"/>
        <v>-106</v>
      </c>
      <c r="U39" s="93">
        <f t="shared" si="11"/>
        <v>-432</v>
      </c>
      <c r="V39" s="94">
        <f t="shared" si="11"/>
        <v>-10534</v>
      </c>
      <c r="W39" s="95">
        <f t="shared" si="7"/>
        <v>-92440</v>
      </c>
      <c r="X39" s="199">
        <v>-90272</v>
      </c>
      <c r="Y39" s="97">
        <f t="shared" si="8"/>
        <v>102.40163062743707</v>
      </c>
      <c r="Z39" s="38">
        <v>0</v>
      </c>
      <c r="AA39" s="109" t="e">
        <f t="shared" si="9"/>
        <v>#DIV/0!</v>
      </c>
    </row>
    <row r="40" spans="1:27" s="7" customFormat="1" ht="24.95" hidden="1" customHeight="1" x14ac:dyDescent="0.45">
      <c r="A40" s="242"/>
      <c r="B40" s="233" t="s">
        <v>45</v>
      </c>
      <c r="C40" s="98" t="s">
        <v>38</v>
      </c>
      <c r="D40" s="99">
        <f>D58-D18</f>
        <v>2690</v>
      </c>
      <c r="E40" s="100">
        <f t="shared" si="10"/>
        <v>-4778</v>
      </c>
      <c r="F40" s="100">
        <f t="shared" si="10"/>
        <v>10442</v>
      </c>
      <c r="G40" s="100">
        <f t="shared" si="10"/>
        <v>-1403</v>
      </c>
      <c r="H40" s="100">
        <f t="shared" si="10"/>
        <v>2548</v>
      </c>
      <c r="I40" s="100">
        <f t="shared" si="10"/>
        <v>-833</v>
      </c>
      <c r="J40" s="100">
        <f t="shared" si="10"/>
        <v>-1472</v>
      </c>
      <c r="K40" s="101">
        <f t="shared" si="10"/>
        <v>4</v>
      </c>
      <c r="L40" s="101"/>
      <c r="M40" s="101"/>
      <c r="N40" s="101">
        <f t="shared" si="11"/>
        <v>4</v>
      </c>
      <c r="O40" s="102">
        <f t="shared" si="11"/>
        <v>-30</v>
      </c>
      <c r="P40" s="100">
        <f t="shared" si="11"/>
        <v>1</v>
      </c>
      <c r="Q40" s="100">
        <f t="shared" si="11"/>
        <v>-7</v>
      </c>
      <c r="R40" s="103">
        <f t="shared" si="11"/>
        <v>-10</v>
      </c>
      <c r="S40" s="102">
        <f t="shared" si="11"/>
        <v>-215</v>
      </c>
      <c r="T40" s="103">
        <f t="shared" si="11"/>
        <v>-18</v>
      </c>
      <c r="U40" s="104">
        <f t="shared" si="11"/>
        <v>-8</v>
      </c>
      <c r="V40" s="105">
        <f t="shared" si="11"/>
        <v>-2689</v>
      </c>
      <c r="W40" s="106">
        <f t="shared" si="7"/>
        <v>4226</v>
      </c>
      <c r="X40" s="200">
        <v>-10720</v>
      </c>
      <c r="Y40" s="108">
        <f t="shared" si="8"/>
        <v>-39.421641791044777</v>
      </c>
      <c r="Z40" s="119">
        <v>37754</v>
      </c>
      <c r="AA40" s="120">
        <f t="shared" si="9"/>
        <v>-0.10441712610861041</v>
      </c>
    </row>
    <row r="41" spans="1:27" s="7" customFormat="1" ht="24.95" hidden="1" customHeight="1" x14ac:dyDescent="0.45">
      <c r="A41" s="242"/>
      <c r="B41" s="233"/>
      <c r="C41" s="29" t="s">
        <v>39</v>
      </c>
      <c r="D41" s="30">
        <f>D59-D19</f>
        <v>2428</v>
      </c>
      <c r="E41" s="31">
        <f t="shared" si="10"/>
        <v>-4950</v>
      </c>
      <c r="F41" s="31">
        <f t="shared" si="10"/>
        <v>10616</v>
      </c>
      <c r="G41" s="31">
        <f t="shared" si="10"/>
        <v>-1644</v>
      </c>
      <c r="H41" s="31">
        <f t="shared" si="10"/>
        <v>2499</v>
      </c>
      <c r="I41" s="31">
        <f t="shared" si="10"/>
        <v>-842</v>
      </c>
      <c r="J41" s="31">
        <f t="shared" si="10"/>
        <v>-1493</v>
      </c>
      <c r="K41" s="32">
        <f t="shared" si="10"/>
        <v>4</v>
      </c>
      <c r="L41" s="32"/>
      <c r="M41" s="32"/>
      <c r="N41" s="32">
        <f t="shared" si="11"/>
        <v>4</v>
      </c>
      <c r="O41" s="33">
        <f t="shared" si="11"/>
        <v>-46</v>
      </c>
      <c r="P41" s="31">
        <f t="shared" si="11"/>
        <v>8</v>
      </c>
      <c r="Q41" s="31">
        <f t="shared" si="11"/>
        <v>-7</v>
      </c>
      <c r="R41" s="34">
        <f t="shared" si="11"/>
        <v>-10</v>
      </c>
      <c r="S41" s="33">
        <f t="shared" si="11"/>
        <v>-233</v>
      </c>
      <c r="T41" s="34">
        <f t="shared" si="11"/>
        <v>-14</v>
      </c>
      <c r="U41" s="35">
        <f t="shared" si="11"/>
        <v>-8</v>
      </c>
      <c r="V41" s="36">
        <f t="shared" si="11"/>
        <v>-2991</v>
      </c>
      <c r="W41" s="37">
        <f t="shared" si="7"/>
        <v>3321</v>
      </c>
      <c r="X41" s="192">
        <v>-11729</v>
      </c>
      <c r="Y41" s="109">
        <f t="shared" si="8"/>
        <v>-28.314434308125158</v>
      </c>
      <c r="Z41" s="96">
        <v>39771</v>
      </c>
      <c r="AA41" s="97">
        <f t="shared" si="9"/>
        <v>-7.1193669528362771E-2</v>
      </c>
    </row>
    <row r="42" spans="1:27" s="7" customFormat="1" ht="24.95" hidden="1" customHeight="1" x14ac:dyDescent="0.45">
      <c r="A42" s="242"/>
      <c r="B42" s="233" t="s">
        <v>46</v>
      </c>
      <c r="C42" s="110" t="s">
        <v>38</v>
      </c>
      <c r="D42" s="111">
        <f t="shared" si="10"/>
        <v>-1056</v>
      </c>
      <c r="E42" s="112">
        <f t="shared" si="10"/>
        <v>-1714</v>
      </c>
      <c r="F42" s="112">
        <f t="shared" si="10"/>
        <v>-757</v>
      </c>
      <c r="G42" s="112">
        <f t="shared" si="10"/>
        <v>-869</v>
      </c>
      <c r="H42" s="112">
        <f t="shared" si="10"/>
        <v>-435</v>
      </c>
      <c r="I42" s="112">
        <f t="shared" si="10"/>
        <v>-395</v>
      </c>
      <c r="J42" s="112">
        <f t="shared" si="10"/>
        <v>-311</v>
      </c>
      <c r="K42" s="113">
        <f t="shared" si="10"/>
        <v>0</v>
      </c>
      <c r="L42" s="113"/>
      <c r="M42" s="113"/>
      <c r="N42" s="113">
        <f t="shared" si="11"/>
        <v>-8</v>
      </c>
      <c r="O42" s="114">
        <f t="shared" si="11"/>
        <v>-15</v>
      </c>
      <c r="P42" s="112">
        <f t="shared" si="11"/>
        <v>-32</v>
      </c>
      <c r="Q42" s="112">
        <f t="shared" si="11"/>
        <v>-56</v>
      </c>
      <c r="R42" s="115">
        <f t="shared" si="11"/>
        <v>-37</v>
      </c>
      <c r="S42" s="114">
        <f t="shared" si="11"/>
        <v>-122</v>
      </c>
      <c r="T42" s="115">
        <f t="shared" si="11"/>
        <v>-18</v>
      </c>
      <c r="U42" s="116">
        <f t="shared" si="11"/>
        <v>-89</v>
      </c>
      <c r="V42" s="117">
        <f t="shared" si="11"/>
        <v>-499</v>
      </c>
      <c r="W42" s="118">
        <v>0</v>
      </c>
      <c r="X42" s="201">
        <v>0</v>
      </c>
      <c r="Y42" s="120" t="e">
        <f t="shared" si="8"/>
        <v>#DIV/0!</v>
      </c>
      <c r="Z42" s="107">
        <v>35218</v>
      </c>
      <c r="AA42" s="108" t="e">
        <f t="shared" si="9"/>
        <v>#DIV/0!</v>
      </c>
    </row>
    <row r="43" spans="1:27" s="7" customFormat="1" ht="24.95" hidden="1" customHeight="1" x14ac:dyDescent="0.45">
      <c r="A43" s="242"/>
      <c r="B43" s="233"/>
      <c r="C43" s="87" t="s">
        <v>39</v>
      </c>
      <c r="D43" s="88">
        <f t="shared" si="10"/>
        <v>-1056</v>
      </c>
      <c r="E43" s="89">
        <f t="shared" si="10"/>
        <v>-1714</v>
      </c>
      <c r="F43" s="89">
        <f t="shared" si="10"/>
        <v>-757</v>
      </c>
      <c r="G43" s="89">
        <f t="shared" si="10"/>
        <v>-869</v>
      </c>
      <c r="H43" s="89">
        <f t="shared" si="10"/>
        <v>-435</v>
      </c>
      <c r="I43" s="89">
        <f t="shared" si="10"/>
        <v>-395</v>
      </c>
      <c r="J43" s="89">
        <f t="shared" si="10"/>
        <v>-311</v>
      </c>
      <c r="K43" s="90">
        <f t="shared" si="10"/>
        <v>0</v>
      </c>
      <c r="L43" s="90"/>
      <c r="M43" s="90"/>
      <c r="N43" s="90">
        <f t="shared" si="11"/>
        <v>-8</v>
      </c>
      <c r="O43" s="91">
        <f t="shared" si="11"/>
        <v>-15</v>
      </c>
      <c r="P43" s="89">
        <f t="shared" si="11"/>
        <v>-32</v>
      </c>
      <c r="Q43" s="89">
        <f t="shared" si="11"/>
        <v>-56</v>
      </c>
      <c r="R43" s="92">
        <f t="shared" si="11"/>
        <v>-37</v>
      </c>
      <c r="S43" s="91">
        <f t="shared" si="11"/>
        <v>-122</v>
      </c>
      <c r="T43" s="92">
        <f t="shared" si="11"/>
        <v>-18</v>
      </c>
      <c r="U43" s="93">
        <f t="shared" si="11"/>
        <v>-89</v>
      </c>
      <c r="V43" s="94">
        <f t="shared" si="11"/>
        <v>-499</v>
      </c>
      <c r="W43" s="95">
        <f t="shared" si="7"/>
        <v>-6413</v>
      </c>
      <c r="X43" s="199">
        <v>-4612</v>
      </c>
      <c r="Y43" s="97">
        <f t="shared" si="8"/>
        <v>139.05030355594101</v>
      </c>
      <c r="Z43" s="38">
        <v>35218</v>
      </c>
      <c r="AA43" s="109">
        <f t="shared" si="9"/>
        <v>0.39482737110551708</v>
      </c>
    </row>
    <row r="44" spans="1:27" s="7" customFormat="1" ht="24.95" hidden="1" customHeight="1" x14ac:dyDescent="0.45">
      <c r="A44" s="242"/>
      <c r="B44" s="233" t="s">
        <v>49</v>
      </c>
      <c r="C44" s="98" t="s">
        <v>38</v>
      </c>
      <c r="D44" s="99">
        <f t="shared" ref="D44:V45" si="12">D62-D26</f>
        <v>-15</v>
      </c>
      <c r="E44" s="100">
        <f t="shared" si="12"/>
        <v>2</v>
      </c>
      <c r="F44" s="100">
        <f t="shared" si="12"/>
        <v>-10</v>
      </c>
      <c r="G44" s="100">
        <f t="shared" si="12"/>
        <v>-8</v>
      </c>
      <c r="H44" s="100">
        <f t="shared" si="12"/>
        <v>-1</v>
      </c>
      <c r="I44" s="100">
        <f t="shared" si="12"/>
        <v>0</v>
      </c>
      <c r="J44" s="100">
        <f t="shared" si="12"/>
        <v>0</v>
      </c>
      <c r="K44" s="101">
        <f t="shared" si="12"/>
        <v>0</v>
      </c>
      <c r="L44" s="101"/>
      <c r="M44" s="101"/>
      <c r="N44" s="101">
        <f t="shared" si="12"/>
        <v>0</v>
      </c>
      <c r="O44" s="102">
        <f t="shared" si="12"/>
        <v>0</v>
      </c>
      <c r="P44" s="100">
        <f t="shared" si="12"/>
        <v>0</v>
      </c>
      <c r="Q44" s="100">
        <f t="shared" si="12"/>
        <v>0</v>
      </c>
      <c r="R44" s="103">
        <f t="shared" si="12"/>
        <v>-1</v>
      </c>
      <c r="S44" s="102">
        <f t="shared" si="12"/>
        <v>3</v>
      </c>
      <c r="T44" s="103">
        <f t="shared" si="12"/>
        <v>0</v>
      </c>
      <c r="U44" s="104">
        <f t="shared" si="12"/>
        <v>0</v>
      </c>
      <c r="V44" s="105">
        <f t="shared" si="12"/>
        <v>3</v>
      </c>
      <c r="W44" s="106">
        <f t="shared" si="7"/>
        <v>-27</v>
      </c>
      <c r="X44" s="200">
        <v>-5</v>
      </c>
      <c r="Y44" s="108">
        <f t="shared" si="8"/>
        <v>540</v>
      </c>
      <c r="Z44" s="119">
        <v>26</v>
      </c>
      <c r="AA44" s="120">
        <f t="shared" si="9"/>
        <v>2076.9230769230771</v>
      </c>
    </row>
    <row r="45" spans="1:27" s="7" customFormat="1" ht="24.95" hidden="1" customHeight="1" x14ac:dyDescent="0.45">
      <c r="A45" s="242"/>
      <c r="B45" s="233"/>
      <c r="C45" s="29" t="s">
        <v>39</v>
      </c>
      <c r="D45" s="30">
        <f t="shared" si="12"/>
        <v>-14</v>
      </c>
      <c r="E45" s="31">
        <f t="shared" si="12"/>
        <v>3</v>
      </c>
      <c r="F45" s="31">
        <f t="shared" si="12"/>
        <v>-10</v>
      </c>
      <c r="G45" s="31">
        <f t="shared" si="12"/>
        <v>-8</v>
      </c>
      <c r="H45" s="31">
        <f t="shared" si="12"/>
        <v>-1</v>
      </c>
      <c r="I45" s="31">
        <f t="shared" si="12"/>
        <v>0</v>
      </c>
      <c r="J45" s="31">
        <f t="shared" si="12"/>
        <v>0</v>
      </c>
      <c r="K45" s="32">
        <f t="shared" si="12"/>
        <v>0</v>
      </c>
      <c r="L45" s="32"/>
      <c r="M45" s="32"/>
      <c r="N45" s="32">
        <f t="shared" si="12"/>
        <v>0</v>
      </c>
      <c r="O45" s="33">
        <f t="shared" si="12"/>
        <v>0</v>
      </c>
      <c r="P45" s="31">
        <f t="shared" si="12"/>
        <v>0</v>
      </c>
      <c r="Q45" s="31">
        <f t="shared" si="12"/>
        <v>0</v>
      </c>
      <c r="R45" s="34">
        <f t="shared" si="12"/>
        <v>-6</v>
      </c>
      <c r="S45" s="33">
        <f t="shared" si="12"/>
        <v>5</v>
      </c>
      <c r="T45" s="34">
        <f t="shared" si="12"/>
        <v>0</v>
      </c>
      <c r="U45" s="35">
        <f t="shared" si="12"/>
        <v>0</v>
      </c>
      <c r="V45" s="36">
        <f t="shared" si="12"/>
        <v>-6</v>
      </c>
      <c r="W45" s="37">
        <f t="shared" si="7"/>
        <v>-37</v>
      </c>
      <c r="X45" s="192">
        <v>-3</v>
      </c>
      <c r="Y45" s="109">
        <f t="shared" si="8"/>
        <v>1233.3333333333335</v>
      </c>
      <c r="Z45" s="96">
        <v>26</v>
      </c>
      <c r="AA45" s="97">
        <f t="shared" si="9"/>
        <v>4743.5897435897441</v>
      </c>
    </row>
    <row r="46" spans="1:27" s="7" customFormat="1" ht="24.95" hidden="1" customHeight="1" x14ac:dyDescent="0.45">
      <c r="A46" s="247" t="s">
        <v>50</v>
      </c>
      <c r="B46" s="248"/>
      <c r="C46" s="121" t="s">
        <v>38</v>
      </c>
      <c r="D46" s="122">
        <f t="shared" ref="D46:V47" si="13">D30+D32+D34+D36+D38+D40+D42+D44</f>
        <v>-33426</v>
      </c>
      <c r="E46" s="123">
        <f t="shared" si="13"/>
        <v>-52694</v>
      </c>
      <c r="F46" s="123">
        <f t="shared" si="13"/>
        <v>-12703</v>
      </c>
      <c r="G46" s="123">
        <f t="shared" si="13"/>
        <v>-3216</v>
      </c>
      <c r="H46" s="123">
        <f t="shared" si="13"/>
        <v>1678</v>
      </c>
      <c r="I46" s="123">
        <f t="shared" si="13"/>
        <v>-8806</v>
      </c>
      <c r="J46" s="123">
        <f t="shared" si="13"/>
        <v>-12176</v>
      </c>
      <c r="K46" s="124">
        <f t="shared" si="13"/>
        <v>0</v>
      </c>
      <c r="L46" s="124"/>
      <c r="M46" s="124"/>
      <c r="N46" s="124">
        <f t="shared" si="13"/>
        <v>-607</v>
      </c>
      <c r="O46" s="125">
        <f t="shared" si="13"/>
        <v>-604</v>
      </c>
      <c r="P46" s="123">
        <f t="shared" si="13"/>
        <v>-416</v>
      </c>
      <c r="Q46" s="123">
        <f t="shared" si="13"/>
        <v>-330</v>
      </c>
      <c r="R46" s="126">
        <f t="shared" si="13"/>
        <v>-211</v>
      </c>
      <c r="S46" s="125">
        <f t="shared" si="13"/>
        <v>-3757</v>
      </c>
      <c r="T46" s="126">
        <f t="shared" si="13"/>
        <v>-256</v>
      </c>
      <c r="U46" s="127">
        <f t="shared" si="13"/>
        <v>-1337</v>
      </c>
      <c r="V46" s="128">
        <f t="shared" si="13"/>
        <v>-17611</v>
      </c>
      <c r="W46" s="129">
        <f>SUM(D46:V46)</f>
        <v>-146472</v>
      </c>
      <c r="X46" s="202">
        <v>-186305</v>
      </c>
      <c r="Y46" s="130">
        <f t="shared" si="8"/>
        <v>78.619468076541153</v>
      </c>
      <c r="Z46" s="119">
        <v>0</v>
      </c>
      <c r="AA46" s="120" t="e">
        <f t="shared" si="9"/>
        <v>#DIV/0!</v>
      </c>
    </row>
    <row r="47" spans="1:27" s="7" customFormat="1" ht="24.95" hidden="1" customHeight="1" x14ac:dyDescent="0.45">
      <c r="A47" s="249"/>
      <c r="B47" s="250"/>
      <c r="C47" s="131" t="s">
        <v>39</v>
      </c>
      <c r="D47" s="132">
        <f t="shared" si="13"/>
        <v>-37504</v>
      </c>
      <c r="E47" s="133">
        <f t="shared" si="13"/>
        <v>-55720</v>
      </c>
      <c r="F47" s="133">
        <f t="shared" si="13"/>
        <v>-14827</v>
      </c>
      <c r="G47" s="133">
        <f t="shared" si="13"/>
        <v>-4117</v>
      </c>
      <c r="H47" s="133">
        <f t="shared" si="13"/>
        <v>1553</v>
      </c>
      <c r="I47" s="133">
        <f t="shared" si="13"/>
        <v>-9270</v>
      </c>
      <c r="J47" s="133">
        <f t="shared" si="13"/>
        <v>-12412</v>
      </c>
      <c r="K47" s="134">
        <f t="shared" si="13"/>
        <v>-4</v>
      </c>
      <c r="L47" s="134"/>
      <c r="M47" s="134"/>
      <c r="N47" s="134">
        <f t="shared" si="13"/>
        <v>-607</v>
      </c>
      <c r="O47" s="135">
        <f t="shared" si="13"/>
        <v>-548</v>
      </c>
      <c r="P47" s="133">
        <f t="shared" si="13"/>
        <v>-466</v>
      </c>
      <c r="Q47" s="133">
        <f t="shared" si="13"/>
        <v>399</v>
      </c>
      <c r="R47" s="136">
        <f t="shared" si="13"/>
        <v>493</v>
      </c>
      <c r="S47" s="135">
        <f t="shared" si="13"/>
        <v>-3926</v>
      </c>
      <c r="T47" s="136">
        <f t="shared" si="13"/>
        <v>-242</v>
      </c>
      <c r="U47" s="137">
        <f t="shared" si="13"/>
        <v>-1624</v>
      </c>
      <c r="V47" s="138">
        <f t="shared" si="13"/>
        <v>-18137</v>
      </c>
      <c r="W47" s="139">
        <f>SUM(D47:V47)</f>
        <v>-156959</v>
      </c>
      <c r="X47" s="203">
        <v>-194417</v>
      </c>
      <c r="Y47" s="140">
        <f t="shared" si="8"/>
        <v>80.733166338334598</v>
      </c>
      <c r="Z47" s="96">
        <v>0</v>
      </c>
      <c r="AA47" s="97" t="e">
        <f t="shared" si="9"/>
        <v>#DIV/0!</v>
      </c>
    </row>
    <row r="48" spans="1:27" s="7" customFormat="1" ht="24.95" hidden="1" customHeight="1" x14ac:dyDescent="0.45">
      <c r="A48" s="251" t="s">
        <v>52</v>
      </c>
      <c r="B48" s="243" t="s">
        <v>34</v>
      </c>
      <c r="C48" s="76" t="s">
        <v>35</v>
      </c>
      <c r="D48" s="77">
        <v>348</v>
      </c>
      <c r="E48" s="78">
        <v>54</v>
      </c>
      <c r="F48" s="78">
        <v>20</v>
      </c>
      <c r="G48" s="78">
        <v>10</v>
      </c>
      <c r="H48" s="78">
        <v>5</v>
      </c>
      <c r="I48" s="78">
        <v>0</v>
      </c>
      <c r="J48" s="78">
        <v>4</v>
      </c>
      <c r="K48" s="79">
        <v>39</v>
      </c>
      <c r="L48" s="79"/>
      <c r="M48" s="79"/>
      <c r="N48" s="79">
        <v>39</v>
      </c>
      <c r="O48" s="80">
        <v>25</v>
      </c>
      <c r="P48" s="78">
        <v>9</v>
      </c>
      <c r="Q48" s="78">
        <v>132</v>
      </c>
      <c r="R48" s="81">
        <v>77</v>
      </c>
      <c r="S48" s="80">
        <v>74</v>
      </c>
      <c r="T48" s="81">
        <v>7</v>
      </c>
      <c r="U48" s="82">
        <v>12</v>
      </c>
      <c r="V48" s="83">
        <v>270</v>
      </c>
      <c r="W48" s="84">
        <f t="shared" ref="W48:W59" si="14">SUM(D48:V48)</f>
        <v>1125</v>
      </c>
      <c r="X48" s="198">
        <v>1125</v>
      </c>
      <c r="Y48" s="86">
        <f t="shared" si="8"/>
        <v>100</v>
      </c>
      <c r="Z48" s="119">
        <v>0</v>
      </c>
      <c r="AA48" s="120" t="e">
        <f t="shared" si="9"/>
        <v>#DIV/0!</v>
      </c>
    </row>
    <row r="49" spans="1:27" s="7" customFormat="1" ht="24.95" hidden="1" customHeight="1" x14ac:dyDescent="0.45">
      <c r="A49" s="252"/>
      <c r="B49" s="233"/>
      <c r="C49" s="87" t="s">
        <v>36</v>
      </c>
      <c r="D49" s="88">
        <v>928</v>
      </c>
      <c r="E49" s="89">
        <v>65</v>
      </c>
      <c r="F49" s="89">
        <v>33</v>
      </c>
      <c r="G49" s="89">
        <v>10</v>
      </c>
      <c r="H49" s="89">
        <v>5</v>
      </c>
      <c r="I49" s="89">
        <v>0</v>
      </c>
      <c r="J49" s="89">
        <v>4</v>
      </c>
      <c r="K49" s="90">
        <v>39</v>
      </c>
      <c r="L49" s="90"/>
      <c r="M49" s="90"/>
      <c r="N49" s="90">
        <v>39</v>
      </c>
      <c r="O49" s="91">
        <v>26</v>
      </c>
      <c r="P49" s="89">
        <v>9</v>
      </c>
      <c r="Q49" s="89">
        <v>941</v>
      </c>
      <c r="R49" s="92">
        <v>801</v>
      </c>
      <c r="S49" s="91">
        <v>107</v>
      </c>
      <c r="T49" s="92">
        <v>7</v>
      </c>
      <c r="U49" s="93">
        <v>63</v>
      </c>
      <c r="V49" s="94">
        <v>338</v>
      </c>
      <c r="W49" s="95">
        <f t="shared" si="14"/>
        <v>3415</v>
      </c>
      <c r="X49" s="199">
        <v>3415</v>
      </c>
      <c r="Y49" s="97">
        <f t="shared" si="8"/>
        <v>100</v>
      </c>
      <c r="Z49" s="96">
        <v>0</v>
      </c>
      <c r="AA49" s="97" t="e">
        <f t="shared" si="9"/>
        <v>#DIV/0!</v>
      </c>
    </row>
    <row r="50" spans="1:27" s="7" customFormat="1" ht="24.95" hidden="1" customHeight="1" x14ac:dyDescent="0.45">
      <c r="A50" s="252"/>
      <c r="B50" s="233" t="s">
        <v>37</v>
      </c>
      <c r="C50" s="98" t="s">
        <v>38</v>
      </c>
      <c r="D50" s="99">
        <v>2111</v>
      </c>
      <c r="E50" s="100">
        <v>311</v>
      </c>
      <c r="F50" s="100">
        <v>23</v>
      </c>
      <c r="G50" s="100">
        <v>32</v>
      </c>
      <c r="H50" s="100">
        <v>14</v>
      </c>
      <c r="I50" s="100">
        <v>74</v>
      </c>
      <c r="J50" s="100">
        <v>18</v>
      </c>
      <c r="K50" s="101">
        <v>0</v>
      </c>
      <c r="L50" s="101"/>
      <c r="M50" s="101"/>
      <c r="N50" s="101">
        <v>0</v>
      </c>
      <c r="O50" s="102">
        <v>10</v>
      </c>
      <c r="P50" s="100">
        <v>46</v>
      </c>
      <c r="Q50" s="100">
        <v>6</v>
      </c>
      <c r="R50" s="103">
        <v>107</v>
      </c>
      <c r="S50" s="102">
        <v>134</v>
      </c>
      <c r="T50" s="103">
        <v>222</v>
      </c>
      <c r="U50" s="104">
        <v>56</v>
      </c>
      <c r="V50" s="105">
        <v>1177</v>
      </c>
      <c r="W50" s="106">
        <f t="shared" si="14"/>
        <v>4341</v>
      </c>
      <c r="X50" s="200">
        <v>4341</v>
      </c>
      <c r="Y50" s="108">
        <f t="shared" si="8"/>
        <v>100</v>
      </c>
      <c r="Z50" s="107">
        <v>1</v>
      </c>
      <c r="AA50" s="108">
        <f t="shared" si="9"/>
        <v>10000</v>
      </c>
    </row>
    <row r="51" spans="1:27" s="7" customFormat="1" ht="24.95" hidden="1" customHeight="1" x14ac:dyDescent="0.45">
      <c r="A51" s="252"/>
      <c r="B51" s="233"/>
      <c r="C51" s="29" t="s">
        <v>39</v>
      </c>
      <c r="D51" s="30">
        <v>2209</v>
      </c>
      <c r="E51" s="31">
        <v>556</v>
      </c>
      <c r="F51" s="31">
        <v>30</v>
      </c>
      <c r="G51" s="31">
        <v>42</v>
      </c>
      <c r="H51" s="31">
        <v>22</v>
      </c>
      <c r="I51" s="31">
        <v>75</v>
      </c>
      <c r="J51" s="31">
        <v>23</v>
      </c>
      <c r="K51" s="32">
        <v>0</v>
      </c>
      <c r="L51" s="32"/>
      <c r="M51" s="32"/>
      <c r="N51" s="32">
        <v>0</v>
      </c>
      <c r="O51" s="33">
        <v>10</v>
      </c>
      <c r="P51" s="31">
        <v>48</v>
      </c>
      <c r="Q51" s="31">
        <v>6</v>
      </c>
      <c r="R51" s="34">
        <v>156</v>
      </c>
      <c r="S51" s="33">
        <v>138</v>
      </c>
      <c r="T51" s="34">
        <v>245</v>
      </c>
      <c r="U51" s="35">
        <v>62</v>
      </c>
      <c r="V51" s="36">
        <v>1211</v>
      </c>
      <c r="W51" s="37">
        <f t="shared" si="14"/>
        <v>4833</v>
      </c>
      <c r="X51" s="192">
        <v>4833</v>
      </c>
      <c r="Y51" s="109">
        <f t="shared" si="8"/>
        <v>100</v>
      </c>
      <c r="Z51" s="38">
        <v>2</v>
      </c>
      <c r="AA51" s="109">
        <f t="shared" si="9"/>
        <v>5000</v>
      </c>
    </row>
    <row r="52" spans="1:27" s="7" customFormat="1" ht="24.95" hidden="1" customHeight="1" x14ac:dyDescent="0.45">
      <c r="A52" s="252"/>
      <c r="B52" s="233" t="s">
        <v>40</v>
      </c>
      <c r="C52" s="110" t="s">
        <v>38</v>
      </c>
      <c r="D52" s="111">
        <v>12076</v>
      </c>
      <c r="E52" s="112">
        <v>33017</v>
      </c>
      <c r="F52" s="112">
        <v>70000</v>
      </c>
      <c r="G52" s="112">
        <v>21411</v>
      </c>
      <c r="H52" s="112">
        <v>8097</v>
      </c>
      <c r="I52" s="112">
        <v>4408</v>
      </c>
      <c r="J52" s="112">
        <v>656</v>
      </c>
      <c r="K52" s="113">
        <v>0</v>
      </c>
      <c r="L52" s="113"/>
      <c r="M52" s="113"/>
      <c r="N52" s="113">
        <v>0</v>
      </c>
      <c r="O52" s="114">
        <v>97</v>
      </c>
      <c r="P52" s="112">
        <v>11</v>
      </c>
      <c r="Q52" s="112">
        <v>5</v>
      </c>
      <c r="R52" s="115">
        <v>2</v>
      </c>
      <c r="S52" s="114">
        <v>284</v>
      </c>
      <c r="T52" s="115">
        <v>41</v>
      </c>
      <c r="U52" s="116">
        <v>76</v>
      </c>
      <c r="V52" s="117">
        <v>1379</v>
      </c>
      <c r="W52" s="118">
        <f t="shared" si="14"/>
        <v>151560</v>
      </c>
      <c r="X52" s="201">
        <v>151560</v>
      </c>
      <c r="Y52" s="120">
        <f t="shared" si="8"/>
        <v>100</v>
      </c>
      <c r="Z52" s="122">
        <f>Z30+Z32+Z34+Z36+Z38+Z40+Z42+Z44+Z46+Z48+Z50</f>
        <v>194999</v>
      </c>
      <c r="AA52" s="130">
        <f t="shared" si="9"/>
        <v>5.1282314268278291E-2</v>
      </c>
    </row>
    <row r="53" spans="1:27" s="7" customFormat="1" ht="24.95" hidden="1" customHeight="1" x14ac:dyDescent="0.45">
      <c r="A53" s="252"/>
      <c r="B53" s="233"/>
      <c r="C53" s="87" t="s">
        <v>39</v>
      </c>
      <c r="D53" s="88">
        <v>12426</v>
      </c>
      <c r="E53" s="89">
        <v>33473</v>
      </c>
      <c r="F53" s="89">
        <v>70226</v>
      </c>
      <c r="G53" s="89">
        <v>22540</v>
      </c>
      <c r="H53" s="89">
        <v>8422</v>
      </c>
      <c r="I53" s="89">
        <v>4410</v>
      </c>
      <c r="J53" s="89">
        <v>697</v>
      </c>
      <c r="K53" s="90">
        <v>0</v>
      </c>
      <c r="L53" s="90"/>
      <c r="M53" s="90"/>
      <c r="N53" s="90">
        <v>0</v>
      </c>
      <c r="O53" s="91">
        <v>201</v>
      </c>
      <c r="P53" s="89">
        <v>15</v>
      </c>
      <c r="Q53" s="89">
        <v>5</v>
      </c>
      <c r="R53" s="92">
        <v>2</v>
      </c>
      <c r="S53" s="91">
        <v>322</v>
      </c>
      <c r="T53" s="92">
        <v>58</v>
      </c>
      <c r="U53" s="93">
        <v>79</v>
      </c>
      <c r="V53" s="94">
        <v>1388</v>
      </c>
      <c r="W53" s="95">
        <f t="shared" si="14"/>
        <v>154264</v>
      </c>
      <c r="X53" s="199">
        <v>154264</v>
      </c>
      <c r="Y53" s="97">
        <f t="shared" si="8"/>
        <v>100</v>
      </c>
      <c r="Z53" s="132">
        <f>Z31+Z33+Z35+Z37+Z39+Z41+Z43+Z45+Z47+Z49+Z51</f>
        <v>202589</v>
      </c>
      <c r="AA53" s="140">
        <f t="shared" si="9"/>
        <v>4.9361021575702532E-2</v>
      </c>
    </row>
    <row r="54" spans="1:27" s="7" customFormat="1" ht="24.95" hidden="1" customHeight="1" x14ac:dyDescent="0.45">
      <c r="A54" s="252"/>
      <c r="B54" s="233" t="s">
        <v>41</v>
      </c>
      <c r="C54" s="98" t="s">
        <v>38</v>
      </c>
      <c r="D54" s="99">
        <v>7366</v>
      </c>
      <c r="E54" s="100">
        <v>5063</v>
      </c>
      <c r="F54" s="100">
        <v>5959</v>
      </c>
      <c r="G54" s="100">
        <v>6908</v>
      </c>
      <c r="H54" s="100">
        <v>306</v>
      </c>
      <c r="I54" s="100">
        <v>28</v>
      </c>
      <c r="J54" s="100">
        <v>61</v>
      </c>
      <c r="K54" s="101">
        <v>0</v>
      </c>
      <c r="L54" s="101"/>
      <c r="M54" s="101"/>
      <c r="N54" s="101">
        <v>0</v>
      </c>
      <c r="O54" s="102">
        <v>2</v>
      </c>
      <c r="P54" s="100">
        <v>1</v>
      </c>
      <c r="Q54" s="100">
        <v>0</v>
      </c>
      <c r="R54" s="103">
        <v>4</v>
      </c>
      <c r="S54" s="102">
        <v>0</v>
      </c>
      <c r="T54" s="103">
        <v>0</v>
      </c>
      <c r="U54" s="104">
        <v>0</v>
      </c>
      <c r="V54" s="105">
        <v>44</v>
      </c>
      <c r="W54" s="106">
        <f t="shared" si="14"/>
        <v>25742</v>
      </c>
      <c r="X54" s="200">
        <v>25742</v>
      </c>
      <c r="Y54" s="108">
        <f t="shared" si="8"/>
        <v>100</v>
      </c>
      <c r="Z54" s="85">
        <f t="shared" ref="Z54:Z75" si="15">Z7+Z30</f>
        <v>2234</v>
      </c>
      <c r="AA54" s="86">
        <f t="shared" si="9"/>
        <v>4.476275738585497</v>
      </c>
    </row>
    <row r="55" spans="1:27" s="7" customFormat="1" ht="24.95" hidden="1" customHeight="1" x14ac:dyDescent="0.45">
      <c r="A55" s="252"/>
      <c r="B55" s="233"/>
      <c r="C55" s="29" t="s">
        <v>39</v>
      </c>
      <c r="D55" s="30">
        <v>7366</v>
      </c>
      <c r="E55" s="31">
        <v>5063</v>
      </c>
      <c r="F55" s="31">
        <v>5959</v>
      </c>
      <c r="G55" s="31">
        <v>6908</v>
      </c>
      <c r="H55" s="31">
        <v>306</v>
      </c>
      <c r="I55" s="31">
        <v>28</v>
      </c>
      <c r="J55" s="31">
        <v>61</v>
      </c>
      <c r="K55" s="32">
        <v>0</v>
      </c>
      <c r="L55" s="32"/>
      <c r="M55" s="32"/>
      <c r="N55" s="32">
        <v>0</v>
      </c>
      <c r="O55" s="33">
        <v>2</v>
      </c>
      <c r="P55" s="31">
        <v>1</v>
      </c>
      <c r="Q55" s="31">
        <v>0</v>
      </c>
      <c r="R55" s="34">
        <v>4</v>
      </c>
      <c r="S55" s="33">
        <v>0</v>
      </c>
      <c r="T55" s="34">
        <v>0</v>
      </c>
      <c r="U55" s="35">
        <v>0</v>
      </c>
      <c r="V55" s="36">
        <v>44</v>
      </c>
      <c r="W55" s="37">
        <f t="shared" si="14"/>
        <v>25742</v>
      </c>
      <c r="X55" s="192">
        <v>25742</v>
      </c>
      <c r="Y55" s="109">
        <f t="shared" si="8"/>
        <v>100</v>
      </c>
      <c r="Z55" s="96">
        <f t="shared" si="15"/>
        <v>9820</v>
      </c>
      <c r="AA55" s="97">
        <f t="shared" si="9"/>
        <v>1.0183299389002036</v>
      </c>
    </row>
    <row r="56" spans="1:27" s="7" customFormat="1" ht="24.95" hidden="1" customHeight="1" x14ac:dyDescent="0.45">
      <c r="A56" s="252"/>
      <c r="B56" s="233" t="s">
        <v>44</v>
      </c>
      <c r="C56" s="110" t="s">
        <v>38</v>
      </c>
      <c r="D56" s="111">
        <v>11046</v>
      </c>
      <c r="E56" s="112">
        <v>5904</v>
      </c>
      <c r="F56" s="112">
        <v>29228</v>
      </c>
      <c r="G56" s="112">
        <v>4406</v>
      </c>
      <c r="H56" s="112">
        <v>2527</v>
      </c>
      <c r="I56" s="112">
        <v>33</v>
      </c>
      <c r="J56" s="112">
        <v>76</v>
      </c>
      <c r="K56" s="113">
        <v>0</v>
      </c>
      <c r="L56" s="113"/>
      <c r="M56" s="113"/>
      <c r="N56" s="113">
        <v>0</v>
      </c>
      <c r="O56" s="114">
        <v>3</v>
      </c>
      <c r="P56" s="112">
        <v>17</v>
      </c>
      <c r="Q56" s="112">
        <v>38</v>
      </c>
      <c r="R56" s="115">
        <v>0</v>
      </c>
      <c r="S56" s="114">
        <v>89</v>
      </c>
      <c r="T56" s="115">
        <v>11</v>
      </c>
      <c r="U56" s="116">
        <v>19</v>
      </c>
      <c r="V56" s="117">
        <v>2817</v>
      </c>
      <c r="W56" s="118">
        <f t="shared" si="14"/>
        <v>56214</v>
      </c>
      <c r="X56" s="201">
        <v>56214</v>
      </c>
      <c r="Y56" s="120">
        <f t="shared" si="8"/>
        <v>100</v>
      </c>
      <c r="Z56" s="107">
        <f t="shared" si="15"/>
        <v>12730</v>
      </c>
      <c r="AA56" s="108">
        <f t="shared" si="9"/>
        <v>0.78554595443833464</v>
      </c>
    </row>
    <row r="57" spans="1:27" s="7" customFormat="1" ht="24.95" hidden="1" customHeight="1" x14ac:dyDescent="0.45">
      <c r="A57" s="252"/>
      <c r="B57" s="233"/>
      <c r="C57" s="87" t="s">
        <v>39</v>
      </c>
      <c r="D57" s="88">
        <v>11650</v>
      </c>
      <c r="E57" s="89">
        <v>6006</v>
      </c>
      <c r="F57" s="89">
        <v>29563</v>
      </c>
      <c r="G57" s="89">
        <v>4715</v>
      </c>
      <c r="H57" s="89">
        <v>2718</v>
      </c>
      <c r="I57" s="89">
        <v>33</v>
      </c>
      <c r="J57" s="89">
        <v>96</v>
      </c>
      <c r="K57" s="90">
        <v>0</v>
      </c>
      <c r="L57" s="90"/>
      <c r="M57" s="90"/>
      <c r="N57" s="90">
        <v>0</v>
      </c>
      <c r="O57" s="91">
        <v>5</v>
      </c>
      <c r="P57" s="89">
        <v>33</v>
      </c>
      <c r="Q57" s="89">
        <v>82</v>
      </c>
      <c r="R57" s="92">
        <v>0</v>
      </c>
      <c r="S57" s="91">
        <v>112</v>
      </c>
      <c r="T57" s="92">
        <v>11</v>
      </c>
      <c r="U57" s="93">
        <v>26</v>
      </c>
      <c r="V57" s="94">
        <v>3042</v>
      </c>
      <c r="W57" s="95">
        <f t="shared" si="14"/>
        <v>58092</v>
      </c>
      <c r="X57" s="199">
        <v>58092</v>
      </c>
      <c r="Y57" s="97">
        <f t="shared" si="8"/>
        <v>100</v>
      </c>
      <c r="Z57" s="38">
        <f t="shared" si="15"/>
        <v>118856</v>
      </c>
      <c r="AA57" s="109">
        <f t="shared" si="9"/>
        <v>8.4135424379080573E-2</v>
      </c>
    </row>
    <row r="58" spans="1:27" s="7" customFormat="1" ht="24.95" hidden="1" customHeight="1" x14ac:dyDescent="0.45">
      <c r="A58" s="252"/>
      <c r="B58" s="233" t="s">
        <v>45</v>
      </c>
      <c r="C58" s="98" t="s">
        <v>38</v>
      </c>
      <c r="D58" s="99">
        <v>9022</v>
      </c>
      <c r="E58" s="100">
        <v>8643</v>
      </c>
      <c r="F58" s="100">
        <v>19509</v>
      </c>
      <c r="G58" s="100">
        <v>173</v>
      </c>
      <c r="H58" s="100">
        <v>3669</v>
      </c>
      <c r="I58" s="100">
        <v>458</v>
      </c>
      <c r="J58" s="100">
        <v>1004</v>
      </c>
      <c r="K58" s="101">
        <v>4</v>
      </c>
      <c r="L58" s="101"/>
      <c r="M58" s="101"/>
      <c r="N58" s="101">
        <v>4</v>
      </c>
      <c r="O58" s="102">
        <v>0</v>
      </c>
      <c r="P58" s="100">
        <v>8</v>
      </c>
      <c r="Q58" s="100">
        <v>0</v>
      </c>
      <c r="R58" s="103">
        <v>2</v>
      </c>
      <c r="S58" s="102">
        <v>10</v>
      </c>
      <c r="T58" s="103">
        <v>2</v>
      </c>
      <c r="U58" s="104">
        <v>9</v>
      </c>
      <c r="V58" s="105">
        <v>393</v>
      </c>
      <c r="W58" s="106">
        <f t="shared" si="14"/>
        <v>42910</v>
      </c>
      <c r="X58" s="200">
        <v>42910</v>
      </c>
      <c r="Y58" s="108">
        <f t="shared" si="8"/>
        <v>100</v>
      </c>
      <c r="Z58" s="119">
        <f t="shared" si="15"/>
        <v>218317</v>
      </c>
      <c r="AA58" s="120">
        <f t="shared" si="9"/>
        <v>4.5804953347655011E-2</v>
      </c>
    </row>
    <row r="59" spans="1:27" s="7" customFormat="1" ht="24.95" hidden="1" customHeight="1" x14ac:dyDescent="0.45">
      <c r="A59" s="252"/>
      <c r="B59" s="233"/>
      <c r="C59" s="29" t="s">
        <v>39</v>
      </c>
      <c r="D59" s="30">
        <v>9304</v>
      </c>
      <c r="E59" s="31">
        <v>8643</v>
      </c>
      <c r="F59" s="31">
        <v>19742</v>
      </c>
      <c r="G59" s="31">
        <v>180</v>
      </c>
      <c r="H59" s="31">
        <v>3669</v>
      </c>
      <c r="I59" s="31">
        <v>458</v>
      </c>
      <c r="J59" s="31">
        <v>1004</v>
      </c>
      <c r="K59" s="32">
        <v>4</v>
      </c>
      <c r="L59" s="32"/>
      <c r="M59" s="32"/>
      <c r="N59" s="32">
        <v>4</v>
      </c>
      <c r="O59" s="33">
        <v>0</v>
      </c>
      <c r="P59" s="31">
        <v>15</v>
      </c>
      <c r="Q59" s="31">
        <v>0</v>
      </c>
      <c r="R59" s="34">
        <v>2</v>
      </c>
      <c r="S59" s="33">
        <v>16</v>
      </c>
      <c r="T59" s="34">
        <v>6</v>
      </c>
      <c r="U59" s="35">
        <v>9</v>
      </c>
      <c r="V59" s="36">
        <v>393</v>
      </c>
      <c r="W59" s="37">
        <f t="shared" si="14"/>
        <v>43449</v>
      </c>
      <c r="X59" s="192">
        <v>43449</v>
      </c>
      <c r="Y59" s="109">
        <f t="shared" si="8"/>
        <v>100</v>
      </c>
      <c r="Z59" s="96">
        <f t="shared" si="15"/>
        <v>119707</v>
      </c>
      <c r="AA59" s="97">
        <f t="shared" si="9"/>
        <v>8.3537303582914946E-2</v>
      </c>
    </row>
    <row r="60" spans="1:27" s="7" customFormat="1" ht="24.95" hidden="1" customHeight="1" x14ac:dyDescent="0.45">
      <c r="A60" s="252"/>
      <c r="B60" s="233" t="s">
        <v>46</v>
      </c>
      <c r="C60" s="110" t="s">
        <v>38</v>
      </c>
      <c r="D60" s="111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3">
        <v>0</v>
      </c>
      <c r="L60" s="113"/>
      <c r="M60" s="113"/>
      <c r="N60" s="113">
        <v>0</v>
      </c>
      <c r="O60" s="114">
        <v>0</v>
      </c>
      <c r="P60" s="112">
        <v>0</v>
      </c>
      <c r="Q60" s="112">
        <v>0</v>
      </c>
      <c r="R60" s="115">
        <v>0</v>
      </c>
      <c r="S60" s="114">
        <v>0</v>
      </c>
      <c r="T60" s="115">
        <v>0</v>
      </c>
      <c r="U60" s="116">
        <v>0</v>
      </c>
      <c r="V60" s="117">
        <v>0</v>
      </c>
      <c r="W60" s="118">
        <v>0</v>
      </c>
      <c r="X60" s="201">
        <v>0</v>
      </c>
      <c r="Y60" s="120" t="e">
        <f t="shared" si="8"/>
        <v>#DIV/0!</v>
      </c>
      <c r="Z60" s="107">
        <f t="shared" si="15"/>
        <v>31113</v>
      </c>
      <c r="AA60" s="108" t="e">
        <f t="shared" si="9"/>
        <v>#DIV/0!</v>
      </c>
    </row>
    <row r="61" spans="1:27" s="7" customFormat="1" ht="24.95" hidden="1" customHeight="1" x14ac:dyDescent="0.45">
      <c r="A61" s="252"/>
      <c r="B61" s="233"/>
      <c r="C61" s="87" t="s">
        <v>39</v>
      </c>
      <c r="D61" s="88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90">
        <v>0</v>
      </c>
      <c r="L61" s="90"/>
      <c r="M61" s="90"/>
      <c r="N61" s="90">
        <v>0</v>
      </c>
      <c r="O61" s="91">
        <v>0</v>
      </c>
      <c r="P61" s="89">
        <v>0</v>
      </c>
      <c r="Q61" s="89">
        <v>0</v>
      </c>
      <c r="R61" s="92">
        <v>0</v>
      </c>
      <c r="S61" s="91">
        <v>0</v>
      </c>
      <c r="T61" s="92">
        <v>0</v>
      </c>
      <c r="U61" s="93">
        <v>0</v>
      </c>
      <c r="V61" s="94">
        <v>0</v>
      </c>
      <c r="W61" s="95">
        <f t="shared" ref="W61:W63" si="16">SUM(D61:V61)</f>
        <v>0</v>
      </c>
      <c r="X61" s="199">
        <v>0</v>
      </c>
      <c r="Y61" s="97" t="e">
        <f t="shared" si="8"/>
        <v>#DIV/0!</v>
      </c>
      <c r="Z61" s="38">
        <f t="shared" si="15"/>
        <v>16194</v>
      </c>
      <c r="AA61" s="109" t="e">
        <f t="shared" si="9"/>
        <v>#DIV/0!</v>
      </c>
    </row>
    <row r="62" spans="1:27" s="7" customFormat="1" ht="24.95" hidden="1" customHeight="1" x14ac:dyDescent="0.45">
      <c r="A62" s="252"/>
      <c r="B62" s="233" t="s">
        <v>49</v>
      </c>
      <c r="C62" s="98" t="s">
        <v>38</v>
      </c>
      <c r="D62" s="99">
        <v>4</v>
      </c>
      <c r="E62" s="100">
        <v>2</v>
      </c>
      <c r="F62" s="100">
        <v>0</v>
      </c>
      <c r="G62" s="100">
        <v>2</v>
      </c>
      <c r="H62" s="100">
        <v>0</v>
      </c>
      <c r="I62" s="100">
        <v>0</v>
      </c>
      <c r="J62" s="100">
        <v>0</v>
      </c>
      <c r="K62" s="101">
        <v>0</v>
      </c>
      <c r="L62" s="101"/>
      <c r="M62" s="101"/>
      <c r="N62" s="101">
        <v>0</v>
      </c>
      <c r="O62" s="102">
        <v>0</v>
      </c>
      <c r="P62" s="100">
        <v>0</v>
      </c>
      <c r="Q62" s="100">
        <v>0</v>
      </c>
      <c r="R62" s="103">
        <v>0</v>
      </c>
      <c r="S62" s="102">
        <v>3</v>
      </c>
      <c r="T62" s="103">
        <v>0</v>
      </c>
      <c r="U62" s="104">
        <v>0</v>
      </c>
      <c r="V62" s="105">
        <v>5</v>
      </c>
      <c r="W62" s="106">
        <f t="shared" si="16"/>
        <v>16</v>
      </c>
      <c r="X62" s="200">
        <v>16</v>
      </c>
      <c r="Y62" s="108">
        <f t="shared" si="8"/>
        <v>100</v>
      </c>
      <c r="Z62" s="107">
        <f t="shared" si="15"/>
        <v>0</v>
      </c>
      <c r="AA62" s="108" t="e">
        <f t="shared" si="9"/>
        <v>#DIV/0!</v>
      </c>
    </row>
    <row r="63" spans="1:27" s="7" customFormat="1" ht="24.95" hidden="1" customHeight="1" x14ac:dyDescent="0.45">
      <c r="A63" s="252"/>
      <c r="B63" s="233"/>
      <c r="C63" s="29" t="s">
        <v>39</v>
      </c>
      <c r="D63" s="30">
        <v>9</v>
      </c>
      <c r="E63" s="31">
        <v>3</v>
      </c>
      <c r="F63" s="31">
        <v>0</v>
      </c>
      <c r="G63" s="31">
        <v>2</v>
      </c>
      <c r="H63" s="31">
        <v>0</v>
      </c>
      <c r="I63" s="31">
        <v>0</v>
      </c>
      <c r="J63" s="31">
        <v>0</v>
      </c>
      <c r="K63" s="32">
        <v>0</v>
      </c>
      <c r="L63" s="32"/>
      <c r="M63" s="32"/>
      <c r="N63" s="32">
        <v>0</v>
      </c>
      <c r="O63" s="33">
        <v>0</v>
      </c>
      <c r="P63" s="31">
        <v>0</v>
      </c>
      <c r="Q63" s="31">
        <v>0</v>
      </c>
      <c r="R63" s="34">
        <v>0</v>
      </c>
      <c r="S63" s="33">
        <v>5</v>
      </c>
      <c r="T63" s="34">
        <v>0</v>
      </c>
      <c r="U63" s="35">
        <v>0</v>
      </c>
      <c r="V63" s="36">
        <v>5</v>
      </c>
      <c r="W63" s="37">
        <f t="shared" si="16"/>
        <v>24</v>
      </c>
      <c r="X63" s="192">
        <v>24</v>
      </c>
      <c r="Y63" s="109">
        <f t="shared" si="8"/>
        <v>100</v>
      </c>
      <c r="Z63" s="38">
        <f t="shared" si="15"/>
        <v>52886</v>
      </c>
      <c r="AA63" s="109">
        <f t="shared" si="9"/>
        <v>0.18908595847672352</v>
      </c>
    </row>
    <row r="64" spans="1:27" s="7" customFormat="1" ht="24.95" hidden="1" customHeight="1" x14ac:dyDescent="0.45">
      <c r="A64" s="253" t="s">
        <v>50</v>
      </c>
      <c r="B64" s="254"/>
      <c r="C64" s="141" t="s">
        <v>38</v>
      </c>
      <c r="D64" s="142">
        <f>D48+D50+D52+D54+D56+D58+D60+D62</f>
        <v>41973</v>
      </c>
      <c r="E64" s="143">
        <f t="shared" ref="E64:W65" si="17">E48+E50+E52+E54+E56+E58+E60+E62</f>
        <v>52994</v>
      </c>
      <c r="F64" s="143">
        <f t="shared" si="17"/>
        <v>124739</v>
      </c>
      <c r="G64" s="143">
        <f t="shared" si="17"/>
        <v>32942</v>
      </c>
      <c r="H64" s="143">
        <f t="shared" si="17"/>
        <v>14618</v>
      </c>
      <c r="I64" s="143">
        <f t="shared" si="17"/>
        <v>5001</v>
      </c>
      <c r="J64" s="143">
        <f t="shared" si="17"/>
        <v>1819</v>
      </c>
      <c r="K64" s="144">
        <f t="shared" si="17"/>
        <v>43</v>
      </c>
      <c r="L64" s="144"/>
      <c r="M64" s="144"/>
      <c r="N64" s="144">
        <f t="shared" si="17"/>
        <v>43</v>
      </c>
      <c r="O64" s="145">
        <f t="shared" si="17"/>
        <v>137</v>
      </c>
      <c r="P64" s="143">
        <f t="shared" si="17"/>
        <v>92</v>
      </c>
      <c r="Q64" s="143">
        <f t="shared" si="17"/>
        <v>181</v>
      </c>
      <c r="R64" s="146">
        <f t="shared" si="17"/>
        <v>192</v>
      </c>
      <c r="S64" s="145">
        <f t="shared" si="17"/>
        <v>594</v>
      </c>
      <c r="T64" s="146">
        <f t="shared" si="17"/>
        <v>283</v>
      </c>
      <c r="U64" s="147">
        <f t="shared" si="17"/>
        <v>172</v>
      </c>
      <c r="V64" s="148">
        <f t="shared" si="17"/>
        <v>6085</v>
      </c>
      <c r="W64" s="149">
        <f t="shared" si="17"/>
        <v>281908</v>
      </c>
      <c r="X64" s="204">
        <v>281908</v>
      </c>
      <c r="Y64" s="150">
        <f t="shared" si="8"/>
        <v>100</v>
      </c>
      <c r="Z64" s="119">
        <f t="shared" si="15"/>
        <v>91853</v>
      </c>
      <c r="AA64" s="120">
        <f t="shared" si="9"/>
        <v>0.10886960687184959</v>
      </c>
    </row>
    <row r="65" spans="1:27" s="7" customFormat="1" ht="24.95" hidden="1" customHeight="1" x14ac:dyDescent="0.45">
      <c r="A65" s="255"/>
      <c r="B65" s="256"/>
      <c r="C65" s="151" t="s">
        <v>39</v>
      </c>
      <c r="D65" s="152">
        <f>D49+D51+D53+D55+D57+D59+D61+D63</f>
        <v>43892</v>
      </c>
      <c r="E65" s="153">
        <f t="shared" si="17"/>
        <v>53809</v>
      </c>
      <c r="F65" s="153">
        <f t="shared" si="17"/>
        <v>125553</v>
      </c>
      <c r="G65" s="153">
        <f t="shared" si="17"/>
        <v>34397</v>
      </c>
      <c r="H65" s="153">
        <f t="shared" si="17"/>
        <v>15142</v>
      </c>
      <c r="I65" s="153">
        <f t="shared" si="17"/>
        <v>5004</v>
      </c>
      <c r="J65" s="153">
        <f t="shared" si="17"/>
        <v>1885</v>
      </c>
      <c r="K65" s="154">
        <f t="shared" si="17"/>
        <v>43</v>
      </c>
      <c r="L65" s="154"/>
      <c r="M65" s="154"/>
      <c r="N65" s="154">
        <f t="shared" si="17"/>
        <v>43</v>
      </c>
      <c r="O65" s="155">
        <f t="shared" si="17"/>
        <v>244</v>
      </c>
      <c r="P65" s="153">
        <f t="shared" si="17"/>
        <v>121</v>
      </c>
      <c r="Q65" s="153">
        <f t="shared" si="17"/>
        <v>1034</v>
      </c>
      <c r="R65" s="156">
        <f t="shared" si="17"/>
        <v>965</v>
      </c>
      <c r="S65" s="155">
        <f t="shared" si="17"/>
        <v>700</v>
      </c>
      <c r="T65" s="156">
        <f t="shared" si="17"/>
        <v>327</v>
      </c>
      <c r="U65" s="157">
        <f t="shared" si="17"/>
        <v>239</v>
      </c>
      <c r="V65" s="158">
        <f t="shared" si="17"/>
        <v>6421</v>
      </c>
      <c r="W65" s="159">
        <f t="shared" si="17"/>
        <v>289819</v>
      </c>
      <c r="X65" s="205">
        <v>289819</v>
      </c>
      <c r="Y65" s="161">
        <f>W65/X65*100</f>
        <v>100</v>
      </c>
      <c r="Z65" s="96">
        <f t="shared" si="15"/>
        <v>74360</v>
      </c>
      <c r="AA65" s="97">
        <f t="shared" si="9"/>
        <v>0.13448090371167293</v>
      </c>
    </row>
    <row r="66" spans="1:27" ht="21.75" customHeight="1" x14ac:dyDescent="0.4">
      <c r="A66" s="244" t="s">
        <v>51</v>
      </c>
      <c r="B66" s="246" t="s">
        <v>34</v>
      </c>
      <c r="C66" s="17" t="s">
        <v>35</v>
      </c>
      <c r="D66" s="162">
        <f>[1]室蘭市!C16+[1]室蘭市!C18+[1]室蘭市!C20+[1]室蘭市!C22+[1]室蘭市!C24+[1]室蘭市!C26</f>
        <v>7271</v>
      </c>
      <c r="E66" s="43">
        <f>[1]室蘭市!D16+[1]室蘭市!D18+[1]室蘭市!D20+[1]室蘭市!D22+[1]室蘭市!D24+[1]室蘭市!D26</f>
        <v>248</v>
      </c>
      <c r="F66" s="43">
        <f>[1]室蘭市!E16+[1]室蘭市!E18+[1]室蘭市!E20+[1]室蘭市!E22+[1]室蘭市!E24+[1]室蘭市!E26</f>
        <v>1515</v>
      </c>
      <c r="G66" s="43">
        <f>[1]室蘭市!F16+[1]室蘭市!F18+[1]室蘭市!F20+[1]室蘭市!F22+[1]室蘭市!F24+[1]室蘭市!F26</f>
        <v>124</v>
      </c>
      <c r="H66" s="43">
        <f>[1]室蘭市!G16+[1]室蘭市!G18+[1]室蘭市!G20+[1]室蘭市!G22+[1]室蘭市!G24+[1]室蘭市!G26</f>
        <v>55</v>
      </c>
      <c r="I66" s="43">
        <f>[1]室蘭市!H16+[1]室蘭市!H18+[1]室蘭市!H20+[1]室蘭市!H22+[1]室蘭市!H24+[1]室蘭市!H26</f>
        <v>46</v>
      </c>
      <c r="J66" s="43">
        <f>[1]室蘭市!I16+[1]室蘭市!I18+[1]室蘭市!I20+[1]室蘭市!I22+[1]室蘭市!I24+[1]室蘭市!I26</f>
        <v>70</v>
      </c>
      <c r="K66" s="43">
        <f>[1]室蘭市!J16+[1]室蘭市!J18+[1]室蘭市!J20+[1]室蘭市!J22+[1]室蘭市!J24+[1]室蘭市!J26</f>
        <v>11</v>
      </c>
      <c r="L66" s="43">
        <f>[1]室蘭市!K16+[1]室蘭市!K18+[1]室蘭市!K20+[1]室蘭市!K22+[1]室蘭市!K24+[1]室蘭市!K26</f>
        <v>36</v>
      </c>
      <c r="M66" s="43">
        <f>[1]室蘭市!L16+[1]室蘭市!L18+[1]室蘭市!L20+[1]室蘭市!L22+[1]室蘭市!L24+[1]室蘭市!L26</f>
        <v>7</v>
      </c>
      <c r="N66" s="44">
        <f>[1]室蘭市!M16+[1]室蘭市!M18+[1]室蘭市!M20+[1]室蘭市!M22+[1]室蘭市!M24+[1]室蘭市!M26</f>
        <v>15</v>
      </c>
      <c r="O66" s="45">
        <f>[1]室蘭市!N16+[1]室蘭市!N18+[1]室蘭市!N20+[1]室蘭市!N22+[1]室蘭市!N24+[1]室蘭市!N26</f>
        <v>0</v>
      </c>
      <c r="P66" s="43">
        <f>[1]室蘭市!O16+[1]室蘭市!O18+[1]室蘭市!O20+[1]室蘭市!O22+[1]室蘭市!O24+[1]室蘭市!O26</f>
        <v>4</v>
      </c>
      <c r="Q66" s="43">
        <f>[1]室蘭市!P16+[1]室蘭市!P18+[1]室蘭市!P20+[1]室蘭市!P22+[1]室蘭市!P24+[1]室蘭市!P26</f>
        <v>19</v>
      </c>
      <c r="R66" s="46">
        <f>[1]室蘭市!Q16+[1]室蘭市!Q18+[1]室蘭市!Q20+[1]室蘭市!Q22+[1]室蘭市!Q24+[1]室蘭市!Q26</f>
        <v>6</v>
      </c>
      <c r="S66" s="45">
        <f>[1]室蘭市!R16+[1]室蘭市!R18+[1]室蘭市!R20+[1]室蘭市!R22+[1]室蘭市!R24+[1]室蘭市!R26</f>
        <v>15</v>
      </c>
      <c r="T66" s="46">
        <f>[1]室蘭市!S16+[1]室蘭市!S18+[1]室蘭市!S20+[1]室蘭市!S22+[1]室蘭市!S24+[1]室蘭市!S26</f>
        <v>9</v>
      </c>
      <c r="U66" s="47">
        <f>[1]室蘭市!T16+[1]室蘭市!T18+[1]室蘭市!T20+[1]室蘭市!T22+[1]室蘭市!T24+[1]室蘭市!T26</f>
        <v>6</v>
      </c>
      <c r="V66" s="48">
        <f>[1]室蘭市!U16+[1]室蘭市!U18+[1]室蘭市!U20+[1]室蘭市!U22+[1]室蘭市!U24+[1]室蘭市!U26</f>
        <v>799</v>
      </c>
      <c r="W66" s="25">
        <f t="shared" ref="W66:W87" si="18">SUM(D66:V66)</f>
        <v>10256</v>
      </c>
      <c r="X66" s="26">
        <v>12988</v>
      </c>
      <c r="Y66" s="163">
        <f>W66/X66*100</f>
        <v>78.965198644902983</v>
      </c>
      <c r="Z66" s="107">
        <f t="shared" si="15"/>
        <v>69823</v>
      </c>
      <c r="AA66" s="108">
        <f t="shared" si="9"/>
        <v>0.11309339135371294</v>
      </c>
    </row>
    <row r="67" spans="1:27" ht="21.75" customHeight="1" x14ac:dyDescent="0.4">
      <c r="A67" s="245"/>
      <c r="B67" s="233"/>
      <c r="C67" s="29" t="s">
        <v>36</v>
      </c>
      <c r="D67" s="30">
        <f>[1]室蘭市!C17+[1]室蘭市!C19+[1]室蘭市!C21+[1]室蘭市!C23+[1]室蘭市!C25+[1]室蘭市!C27</f>
        <v>9919</v>
      </c>
      <c r="E67" s="31">
        <f>[1]室蘭市!D17+[1]室蘭市!D19+[1]室蘭市!D21+[1]室蘭市!D23+[1]室蘭市!D25+[1]室蘭市!D27</f>
        <v>289</v>
      </c>
      <c r="F67" s="31">
        <f>[1]室蘭市!E17+[1]室蘭市!E19+[1]室蘭市!E21+[1]室蘭市!E23+[1]室蘭市!E25+[1]室蘭市!E27</f>
        <v>1733</v>
      </c>
      <c r="G67" s="31">
        <f>[1]室蘭市!F17+[1]室蘭市!F19+[1]室蘭市!F21+[1]室蘭市!F23+[1]室蘭市!F25+[1]室蘭市!F27</f>
        <v>254</v>
      </c>
      <c r="H67" s="31">
        <f>[1]室蘭市!G17+[1]室蘭市!G19+[1]室蘭市!G21+[1]室蘭市!G23+[1]室蘭市!G25+[1]室蘭市!G27</f>
        <v>69</v>
      </c>
      <c r="I67" s="31">
        <f>[1]室蘭市!H17+[1]室蘭市!H19+[1]室蘭市!H21+[1]室蘭市!H23+[1]室蘭市!H25+[1]室蘭市!H27</f>
        <v>48</v>
      </c>
      <c r="J67" s="31">
        <f>[1]室蘭市!I17+[1]室蘭市!I19+[1]室蘭市!I21+[1]室蘭市!I23+[1]室蘭市!I25+[1]室蘭市!I27</f>
        <v>90</v>
      </c>
      <c r="K67" s="31">
        <f>[1]室蘭市!J17+[1]室蘭市!J19+[1]室蘭市!J21+[1]室蘭市!J23+[1]室蘭市!J25+[1]室蘭市!J27</f>
        <v>16</v>
      </c>
      <c r="L67" s="31">
        <f>[1]室蘭市!K17+[1]室蘭市!K19+[1]室蘭市!K21+[1]室蘭市!K23+[1]室蘭市!K25+[1]室蘭市!K27</f>
        <v>64</v>
      </c>
      <c r="M67" s="31">
        <f>[1]室蘭市!L17+[1]室蘭市!L19+[1]室蘭市!L21+[1]室蘭市!L23+[1]室蘭市!L25+[1]室蘭市!L27</f>
        <v>8</v>
      </c>
      <c r="N67" s="32">
        <f>[1]室蘭市!M17+[1]室蘭市!M19+[1]室蘭市!M21+[1]室蘭市!M23+[1]室蘭市!M25+[1]室蘭市!M27</f>
        <v>96</v>
      </c>
      <c r="O67" s="33">
        <f>[1]室蘭市!N17+[1]室蘭市!N19+[1]室蘭市!N21+[1]室蘭市!N23+[1]室蘭市!N25+[1]室蘭市!N27</f>
        <v>0</v>
      </c>
      <c r="P67" s="31">
        <f>[1]室蘭市!O17+[1]室蘭市!O19+[1]室蘭市!O21+[1]室蘭市!O23+[1]室蘭市!O25+[1]室蘭市!O27</f>
        <v>23</v>
      </c>
      <c r="Q67" s="31">
        <f>[1]室蘭市!P17+[1]室蘭市!P19+[1]室蘭市!P21+[1]室蘭市!P23+[1]室蘭市!P25+[1]室蘭市!P27</f>
        <v>44</v>
      </c>
      <c r="R67" s="34">
        <f>[1]室蘭市!Q17+[1]室蘭市!Q19+[1]室蘭市!Q21+[1]室蘭市!Q23+[1]室蘭市!Q25+[1]室蘭市!Q27</f>
        <v>8</v>
      </c>
      <c r="S67" s="33">
        <f>[1]室蘭市!R17+[1]室蘭市!R19+[1]室蘭市!R21+[1]室蘭市!R23+[1]室蘭市!R25+[1]室蘭市!R27</f>
        <v>17</v>
      </c>
      <c r="T67" s="34">
        <f>[1]室蘭市!S17+[1]室蘭市!S19+[1]室蘭市!S21+[1]室蘭市!S23+[1]室蘭市!S25+[1]室蘭市!S27</f>
        <v>14</v>
      </c>
      <c r="U67" s="35">
        <f>[1]室蘭市!T17+[1]室蘭市!T19+[1]室蘭市!T21+[1]室蘭市!T23+[1]室蘭市!T25+[1]室蘭市!T27</f>
        <v>6</v>
      </c>
      <c r="V67" s="36">
        <f>[1]室蘭市!U17+[1]室蘭市!U19+[1]室蘭市!U21+[1]室蘭市!U23+[1]室蘭市!U25+[1]室蘭市!U27</f>
        <v>943</v>
      </c>
      <c r="W67" s="37">
        <f t="shared" si="18"/>
        <v>13641</v>
      </c>
      <c r="X67" s="192">
        <v>19997</v>
      </c>
      <c r="Y67" s="109">
        <f>W67/X67*100</f>
        <v>68.215232284842727</v>
      </c>
      <c r="Z67" s="38">
        <f t="shared" si="15"/>
        <v>35234</v>
      </c>
      <c r="AA67" s="109">
        <f t="shared" si="9"/>
        <v>0.19360626748266654</v>
      </c>
    </row>
    <row r="68" spans="1:27" ht="21.75" customHeight="1" x14ac:dyDescent="0.4">
      <c r="A68" s="245"/>
      <c r="B68" s="233" t="s">
        <v>37</v>
      </c>
      <c r="C68" s="41" t="s">
        <v>38</v>
      </c>
      <c r="D68" s="162">
        <f>[1]苫小牧市!C16+[1]苫小牧市!C18+[1]苫小牧市!C20+[1]苫小牧市!C22+[1]苫小牧市!C24+[1]苫小牧市!C26</f>
        <v>2790</v>
      </c>
      <c r="E68" s="43">
        <f>[1]苫小牧市!D16+[1]苫小牧市!D18+[1]苫小牧市!D20+[1]苫小牧市!D22+[1]苫小牧市!D24+[1]苫小牧市!D26</f>
        <v>1579</v>
      </c>
      <c r="F68" s="43">
        <f>[1]苫小牧市!E16+[1]苫小牧市!E18+[1]苫小牧市!E20+[1]苫小牧市!E22+[1]苫小牧市!E24+[1]苫小牧市!E26</f>
        <v>3834</v>
      </c>
      <c r="G68" s="43">
        <f>[1]苫小牧市!F16+[1]苫小牧市!F18+[1]苫小牧市!F20+[1]苫小牧市!F22+[1]苫小牧市!F24+[1]苫小牧市!F26</f>
        <v>3738</v>
      </c>
      <c r="H68" s="43">
        <f>[1]苫小牧市!G16+[1]苫小牧市!G18+[1]苫小牧市!G20+[1]苫小牧市!G22+[1]苫小牧市!G24+[1]苫小牧市!G26</f>
        <v>153</v>
      </c>
      <c r="I68" s="43">
        <f>[1]苫小牧市!H16+[1]苫小牧市!H18+[1]苫小牧市!H20+[1]苫小牧市!H22+[1]苫小牧市!H24+[1]苫小牧市!H26</f>
        <v>98</v>
      </c>
      <c r="J68" s="43">
        <f>[1]苫小牧市!I16+[1]苫小牧市!I18+[1]苫小牧市!I20+[1]苫小牧市!I22+[1]苫小牧市!I24+[1]苫小牧市!I26</f>
        <v>172</v>
      </c>
      <c r="K68" s="43">
        <f>[1]苫小牧市!J16+[1]苫小牧市!J18+[1]苫小牧市!J20+[1]苫小牧市!J22+[1]苫小牧市!J24+[1]苫小牧市!J26</f>
        <v>32</v>
      </c>
      <c r="L68" s="43">
        <f>[1]苫小牧市!K16+[1]苫小牧市!K18+[1]苫小牧市!K20+[1]苫小牧市!K22+[1]苫小牧市!K24+[1]苫小牧市!K26</f>
        <v>11</v>
      </c>
      <c r="M68" s="43">
        <f>[1]苫小牧市!L16+[1]苫小牧市!L18+[1]苫小牧市!L20+[1]苫小牧市!L22+[1]苫小牧市!L24+[1]苫小牧市!L26</f>
        <v>83</v>
      </c>
      <c r="N68" s="44">
        <f>[1]苫小牧市!M16+[1]苫小牧市!M18+[1]苫小牧市!M20+[1]苫小牧市!M22+[1]苫小牧市!M24+[1]苫小牧市!M26</f>
        <v>18</v>
      </c>
      <c r="O68" s="45">
        <f>[1]苫小牧市!N16+[1]苫小牧市!N18+[1]苫小牧市!N20+[1]苫小牧市!N22+[1]苫小牧市!N24+[1]苫小牧市!N26</f>
        <v>276</v>
      </c>
      <c r="P68" s="43">
        <f>[1]苫小牧市!O16+[1]苫小牧市!O18+[1]苫小牧市!O20+[1]苫小牧市!O22+[1]苫小牧市!O24+[1]苫小牧市!O26</f>
        <v>38</v>
      </c>
      <c r="Q68" s="43">
        <f>[1]苫小牧市!P16+[1]苫小牧市!P18+[1]苫小牧市!P20+[1]苫小牧市!P22+[1]苫小牧市!P24+[1]苫小牧市!P26</f>
        <v>27</v>
      </c>
      <c r="R68" s="46">
        <f>[1]苫小牧市!Q16+[1]苫小牧市!Q18+[1]苫小牧市!Q20+[1]苫小牧市!Q22+[1]苫小牧市!Q24+[1]苫小牧市!Q26</f>
        <v>25</v>
      </c>
      <c r="S68" s="45">
        <f>[1]苫小牧市!R16+[1]苫小牧市!R18+[1]苫小牧市!R20+[1]苫小牧市!R22+[1]苫小牧市!R24+[1]苫小牧市!R26</f>
        <v>102</v>
      </c>
      <c r="T68" s="46">
        <f>[1]苫小牧市!S16+[1]苫小牧市!S18+[1]苫小牧市!S20+[1]苫小牧市!S22+[1]苫小牧市!S24+[1]苫小牧市!S26</f>
        <v>51</v>
      </c>
      <c r="U68" s="47">
        <f>[1]苫小牧市!T16+[1]苫小牧市!T18+[1]苫小牧市!T20+[1]苫小牧市!T22+[1]苫小牧市!T24+[1]苫小牧市!T26</f>
        <v>45</v>
      </c>
      <c r="V68" s="48">
        <f>[1]苫小牧市!U16+[1]苫小牧市!U18+[1]苫小牧市!U20+[1]苫小牧市!U22+[1]苫小牧市!U24+[1]苫小牧市!U26</f>
        <v>373</v>
      </c>
      <c r="W68" s="164">
        <f t="shared" si="18"/>
        <v>13445</v>
      </c>
      <c r="X68" s="193">
        <v>23023</v>
      </c>
      <c r="Y68" s="163">
        <f t="shared" ref="Y68:Y87" si="19">W68/X68*100</f>
        <v>58.398123615514919</v>
      </c>
      <c r="Z68" s="119">
        <f t="shared" si="15"/>
        <v>42</v>
      </c>
      <c r="AA68" s="120">
        <f t="shared" si="9"/>
        <v>139.04315146551173</v>
      </c>
    </row>
    <row r="69" spans="1:27" ht="21.75" customHeight="1" x14ac:dyDescent="0.4">
      <c r="A69" s="245"/>
      <c r="B69" s="233"/>
      <c r="C69" s="29" t="s">
        <v>39</v>
      </c>
      <c r="D69" s="30">
        <f>[1]苫小牧市!C17+[1]苫小牧市!C19+[1]苫小牧市!C21+[1]苫小牧市!C23+[1]苫小牧市!C25+[1]苫小牧市!C27</f>
        <v>3457</v>
      </c>
      <c r="E69" s="31">
        <f>[1]苫小牧市!D17+[1]苫小牧市!D19+[1]苫小牧市!D21+[1]苫小牧市!D23+[1]苫小牧市!D25+[1]苫小牧市!D27</f>
        <v>1695</v>
      </c>
      <c r="F69" s="31">
        <f>[1]苫小牧市!E17+[1]苫小牧市!E19+[1]苫小牧市!E21+[1]苫小牧市!E23+[1]苫小牧市!E25+[1]苫小牧市!E27</f>
        <v>6605</v>
      </c>
      <c r="G69" s="31">
        <f>[1]苫小牧市!F17+[1]苫小牧市!F19+[1]苫小牧市!F21+[1]苫小牧市!F23+[1]苫小牧市!F25+[1]苫小牧市!F27</f>
        <v>3819</v>
      </c>
      <c r="H69" s="31">
        <f>[1]苫小牧市!G17+[1]苫小牧市!G19+[1]苫小牧市!G21+[1]苫小牧市!G23+[1]苫小牧市!G25+[1]苫小牧市!G27</f>
        <v>172</v>
      </c>
      <c r="I69" s="31">
        <f>[1]苫小牧市!H17+[1]苫小牧市!H19+[1]苫小牧市!H21+[1]苫小牧市!H23+[1]苫小牧市!H25+[1]苫小牧市!H27</f>
        <v>136</v>
      </c>
      <c r="J69" s="31">
        <f>[1]苫小牧市!I17+[1]苫小牧市!I19+[1]苫小牧市!I21+[1]苫小牧市!I23+[1]苫小牧市!I25+[1]苫小牧市!I27</f>
        <v>248</v>
      </c>
      <c r="K69" s="31">
        <f>[1]苫小牧市!J17+[1]苫小牧市!J19+[1]苫小牧市!J21+[1]苫小牧市!J23+[1]苫小牧市!J25+[1]苫小牧市!J27</f>
        <v>33</v>
      </c>
      <c r="L69" s="31">
        <f>[1]苫小牧市!K17+[1]苫小牧市!K19+[1]苫小牧市!K21+[1]苫小牧市!K23+[1]苫小牧市!K25+[1]苫小牧市!K27</f>
        <v>12</v>
      </c>
      <c r="M69" s="31">
        <f>[1]苫小牧市!L17+[1]苫小牧市!L19+[1]苫小牧市!L21+[1]苫小牧市!L23+[1]苫小牧市!L25+[1]苫小牧市!L27</f>
        <v>94</v>
      </c>
      <c r="N69" s="32">
        <f>[1]苫小牧市!M17+[1]苫小牧市!M19+[1]苫小牧市!M21+[1]苫小牧市!M23+[1]苫小牧市!M25+[1]苫小牧市!M27</f>
        <v>21</v>
      </c>
      <c r="O69" s="33">
        <f>[1]苫小牧市!N17+[1]苫小牧市!N19+[1]苫小牧市!N21+[1]苫小牧市!N23+[1]苫小牧市!N25+[1]苫小牧市!N27</f>
        <v>280</v>
      </c>
      <c r="P69" s="31">
        <f>[1]苫小牧市!O17+[1]苫小牧市!O19+[1]苫小牧市!O21+[1]苫小牧市!O23+[1]苫小牧市!O25+[1]苫小牧市!O27</f>
        <v>46</v>
      </c>
      <c r="Q69" s="31">
        <f>[1]苫小牧市!P17+[1]苫小牧市!P19+[1]苫小牧市!P21+[1]苫小牧市!P23+[1]苫小牧市!P25+[1]苫小牧市!P27</f>
        <v>34</v>
      </c>
      <c r="R69" s="34">
        <f>[1]苫小牧市!Q17+[1]苫小牧市!Q19+[1]苫小牧市!Q21+[1]苫小牧市!Q23+[1]苫小牧市!Q25+[1]苫小牧市!Q27</f>
        <v>48</v>
      </c>
      <c r="S69" s="33">
        <f>[1]苫小牧市!R17+[1]苫小牧市!R19+[1]苫小牧市!R21+[1]苫小牧市!R23+[1]苫小牧市!R25+[1]苫小牧市!R27</f>
        <v>229</v>
      </c>
      <c r="T69" s="34">
        <f>[1]苫小牧市!S17+[1]苫小牧市!S19+[1]苫小牧市!S21+[1]苫小牧市!S23+[1]苫小牧市!S25+[1]苫小牧市!S27</f>
        <v>68</v>
      </c>
      <c r="U69" s="35">
        <f>[1]苫小牧市!T17+[1]苫小牧市!T19+[1]苫小牧市!T21+[1]苫小牧市!T23+[1]苫小牧市!T25+[1]苫小牧市!T27</f>
        <v>62</v>
      </c>
      <c r="V69" s="36">
        <f>[1]苫小牧市!U17+[1]苫小牧市!U19+[1]苫小牧市!U21+[1]苫小牧市!U23+[1]苫小牧市!U25+[1]苫小牧市!U27</f>
        <v>418</v>
      </c>
      <c r="W69" s="37">
        <f t="shared" si="18"/>
        <v>17477</v>
      </c>
      <c r="X69" s="192">
        <v>23787</v>
      </c>
      <c r="Y69" s="109">
        <f t="shared" si="19"/>
        <v>73.472905368478578</v>
      </c>
      <c r="Z69" s="96">
        <f t="shared" si="15"/>
        <v>26</v>
      </c>
      <c r="AA69" s="97">
        <f t="shared" si="9"/>
        <v>282.58809757107144</v>
      </c>
    </row>
    <row r="70" spans="1:27" ht="21.75" customHeight="1" x14ac:dyDescent="0.4">
      <c r="A70" s="245"/>
      <c r="B70" s="233" t="s">
        <v>40</v>
      </c>
      <c r="C70" s="41" t="s">
        <v>38</v>
      </c>
      <c r="D70" s="162">
        <f>[1]登別市!C16+[1]登別市!C18+[1]登別市!C20+[1]登別市!C22+[1]登別市!C24+[1]登別市!C26</f>
        <v>93826</v>
      </c>
      <c r="E70" s="43">
        <f>[1]登別市!D16+[1]登別市!D18+[1]登別市!D20+[1]登別市!D22+[1]登別市!D24+[1]登別市!D26</f>
        <v>46209</v>
      </c>
      <c r="F70" s="43">
        <f>[1]登別市!E16+[1]登別市!E18+[1]登別市!E20+[1]登別市!E22+[1]登別市!E24+[1]登別市!E26</f>
        <v>60848</v>
      </c>
      <c r="G70" s="43">
        <f>[1]登別市!F16+[1]登別市!F18+[1]登別市!F20+[1]登別市!F22+[1]登別市!F24+[1]登別市!F26</f>
        <v>18226</v>
      </c>
      <c r="H70" s="43">
        <f>[1]登別市!G16+[1]登別市!G18+[1]登別市!G20+[1]登別市!G22+[1]登別市!G24+[1]登別市!G26</f>
        <v>7980</v>
      </c>
      <c r="I70" s="43">
        <f>[1]登別市!H16+[1]登別市!H18+[1]登別市!H20+[1]登別市!H22+[1]登別市!H24+[1]登別市!H26</f>
        <v>8881</v>
      </c>
      <c r="J70" s="43">
        <f>[1]登別市!I16+[1]登別市!I18+[1]登別市!I20+[1]登別市!I22+[1]登別市!I24+[1]登別市!I26</f>
        <v>8205</v>
      </c>
      <c r="K70" s="43">
        <f>[1]登別市!J16+[1]登別市!J18+[1]登別市!J20+[1]登別市!J22+[1]登別市!J24+[1]登別市!J26</f>
        <v>44</v>
      </c>
      <c r="L70" s="43">
        <f>[1]登別市!K16+[1]登別市!K18+[1]登別市!K20+[1]登別市!K22+[1]登別市!K24+[1]登別市!K26</f>
        <v>568</v>
      </c>
      <c r="M70" s="43">
        <f>[1]登別市!L16+[1]登別市!L18+[1]登別市!L20+[1]登別市!L22+[1]登別市!L24+[1]登別市!L26</f>
        <v>1807</v>
      </c>
      <c r="N70" s="44">
        <f>[1]登別市!M16+[1]登別市!M18+[1]登別市!M20+[1]登別市!M22+[1]登別市!M24+[1]登別市!M26</f>
        <v>27</v>
      </c>
      <c r="O70" s="45">
        <f>[1]登別市!N16+[1]登別市!N18+[1]登別市!N20+[1]登別市!N22+[1]登別市!N24+[1]登別市!N26</f>
        <v>717</v>
      </c>
      <c r="P70" s="43">
        <f>[1]登別市!O16+[1]登別市!O18+[1]登別市!O20+[1]登別市!O22+[1]登別市!O24+[1]登別市!O26</f>
        <v>272</v>
      </c>
      <c r="Q70" s="43">
        <f>[1]登別市!P16+[1]登別市!P18+[1]登別市!P20+[1]登別市!P22+[1]登別市!P24+[1]登別市!P26</f>
        <v>164</v>
      </c>
      <c r="R70" s="46">
        <f>[1]登別市!Q16+[1]登別市!Q18+[1]登別市!Q20+[1]登別市!Q22+[1]登別市!Q24+[1]登別市!Q26</f>
        <v>108</v>
      </c>
      <c r="S70" s="45">
        <f>[1]登別市!R16+[1]登別市!R18+[1]登別市!R20+[1]登別市!R22+[1]登別市!R24+[1]登別市!R26</f>
        <v>2334</v>
      </c>
      <c r="T70" s="46">
        <f>[1]登別市!S16+[1]登別市!S18+[1]登別市!S20+[1]登別市!S22+[1]登別市!S24+[1]登別市!S26</f>
        <v>328</v>
      </c>
      <c r="U70" s="47">
        <f>[1]登別市!T16+[1]登別市!T18+[1]登別市!T20+[1]登別市!T22+[1]登別市!T24+[1]登別市!T26</f>
        <v>1546</v>
      </c>
      <c r="V70" s="48">
        <f>[1]登別市!U16+[1]登別市!U18+[1]登別市!U20+[1]登別市!U22+[1]登別市!U24+[1]登別市!U26</f>
        <v>9489</v>
      </c>
      <c r="W70" s="164">
        <f t="shared" si="18"/>
        <v>261579</v>
      </c>
      <c r="X70" s="193">
        <v>276822</v>
      </c>
      <c r="Y70" s="163">
        <f t="shared" si="19"/>
        <v>94.49357348765632</v>
      </c>
      <c r="Z70" s="119">
        <f t="shared" si="15"/>
        <v>0</v>
      </c>
      <c r="AA70" s="120" t="e">
        <f t="shared" si="9"/>
        <v>#DIV/0!</v>
      </c>
    </row>
    <row r="71" spans="1:27" ht="21.75" customHeight="1" x14ac:dyDescent="0.4">
      <c r="A71" s="245"/>
      <c r="B71" s="233"/>
      <c r="C71" s="29" t="s">
        <v>39</v>
      </c>
      <c r="D71" s="30">
        <f>[1]登別市!C17+[1]登別市!C19+[1]登別市!C21+[1]登別市!C23+[1]登別市!C25+[1]登別市!C27</f>
        <v>98609</v>
      </c>
      <c r="E71" s="31">
        <f>[1]登別市!D17+[1]登別市!D19+[1]登別市!D21+[1]登別市!D23+[1]登別市!D25+[1]登別市!D27</f>
        <v>48053</v>
      </c>
      <c r="F71" s="31">
        <f>[1]登別市!E17+[1]登別市!E19+[1]登別市!E21+[1]登別市!E23+[1]登別市!E25+[1]登別市!E27</f>
        <v>62578</v>
      </c>
      <c r="G71" s="31">
        <f>[1]登別市!F17+[1]登別市!F19+[1]登別市!F21+[1]登別市!F23+[1]登別市!F25+[1]登別市!F27</f>
        <v>19021</v>
      </c>
      <c r="H71" s="31">
        <f>[1]登別市!G17+[1]登別市!G19+[1]登別市!G21+[1]登別市!G23+[1]登別市!G25+[1]登別市!G27</f>
        <v>8406</v>
      </c>
      <c r="I71" s="31">
        <f>[1]登別市!H17+[1]登別市!H19+[1]登別市!H21+[1]登別市!H23+[1]登別市!H25+[1]登別市!H27</f>
        <v>9177</v>
      </c>
      <c r="J71" s="31">
        <f>[1]登別市!I17+[1]登別市!I19+[1]登別市!I21+[1]登別市!I23+[1]登別市!I25+[1]登別市!I27</f>
        <v>8542</v>
      </c>
      <c r="K71" s="31">
        <f>[1]登別市!J17+[1]登別市!J19+[1]登別市!J21+[1]登別市!J23+[1]登別市!J25+[1]登別市!J27</f>
        <v>50</v>
      </c>
      <c r="L71" s="31">
        <f>[1]登別市!K17+[1]登別市!K19+[1]登別市!K21+[1]登別市!K23+[1]登別市!K25+[1]登別市!K27</f>
        <v>586</v>
      </c>
      <c r="M71" s="31">
        <f>[1]登別市!L17+[1]登別市!L19+[1]登別市!L21+[1]登別市!L23+[1]登別市!L25+[1]登別市!L27</f>
        <v>1822</v>
      </c>
      <c r="N71" s="32">
        <f>[1]登別市!M17+[1]登別市!M19+[1]登別市!M21+[1]登別市!M23+[1]登別市!M25+[1]登別市!M27</f>
        <v>27</v>
      </c>
      <c r="O71" s="33">
        <f>[1]登別市!N17+[1]登別市!N19+[1]登別市!N21+[1]登別市!N23+[1]登別市!N25+[1]登別市!N27</f>
        <v>758</v>
      </c>
      <c r="P71" s="31">
        <f>[1]登別市!O17+[1]登別市!O19+[1]登別市!O21+[1]登別市!O23+[1]登別市!O25+[1]登別市!O27</f>
        <v>299</v>
      </c>
      <c r="Q71" s="31">
        <f>[1]登別市!P17+[1]登別市!P19+[1]登別市!P21+[1]登別市!P23+[1]登別市!P25+[1]登別市!P27</f>
        <v>213</v>
      </c>
      <c r="R71" s="34">
        <f>[1]登別市!Q17+[1]登別市!Q19+[1]登別市!Q21+[1]登別市!Q23+[1]登別市!Q25+[1]登別市!Q27</f>
        <v>139</v>
      </c>
      <c r="S71" s="33">
        <f>[1]登別市!R17+[1]登別市!R19+[1]登別市!R21+[1]登別市!R23+[1]登別市!R25+[1]登別市!R27</f>
        <v>2437</v>
      </c>
      <c r="T71" s="34">
        <f>[1]登別市!S17+[1]登別市!S19+[1]登別市!S21+[1]登別市!S23+[1]登別市!S25+[1]登別市!S27</f>
        <v>354</v>
      </c>
      <c r="U71" s="35">
        <f>[1]登別市!T17+[1]登別市!T19+[1]登別市!T21+[1]登別市!T23+[1]登別市!T25+[1]登別市!T27</f>
        <v>1650</v>
      </c>
      <c r="V71" s="36">
        <f>[1]登別市!U17+[1]登別市!U19+[1]登別市!U21+[1]登別市!U23+[1]登別市!U25+[1]登別市!U27</f>
        <v>9864</v>
      </c>
      <c r="W71" s="37">
        <f t="shared" si="18"/>
        <v>272585</v>
      </c>
      <c r="X71" s="192">
        <v>284332</v>
      </c>
      <c r="Y71" s="109">
        <f t="shared" si="19"/>
        <v>95.868562103456526</v>
      </c>
      <c r="Z71" s="96">
        <f t="shared" si="15"/>
        <v>0</v>
      </c>
      <c r="AA71" s="97" t="e">
        <f t="shared" si="9"/>
        <v>#DIV/0!</v>
      </c>
    </row>
    <row r="72" spans="1:27" ht="21.75" customHeight="1" x14ac:dyDescent="0.4">
      <c r="A72" s="245"/>
      <c r="B72" s="233" t="s">
        <v>41</v>
      </c>
      <c r="C72" s="41" t="s">
        <v>38</v>
      </c>
      <c r="D72" s="162">
        <f>[1]伊達市!C16+[1]伊達市!C18+[1]伊達市!C20+[1]伊達市!C22+[1]伊達市!C24+[1]伊達市!C26</f>
        <v>821</v>
      </c>
      <c r="E72" s="43">
        <f>[1]伊達市!D16+[1]伊達市!D18+[1]伊達市!D20+[1]伊達市!D22+[1]伊達市!D24+[1]伊達市!D26</f>
        <v>6881</v>
      </c>
      <c r="F72" s="43">
        <f>[1]伊達市!E16+[1]伊達市!E18+[1]伊達市!E20+[1]伊達市!E22+[1]伊達市!E24+[1]伊達市!E26</f>
        <v>8799</v>
      </c>
      <c r="G72" s="43">
        <f>[1]伊達市!F16+[1]伊達市!F18+[1]伊達市!F20+[1]伊達市!F22+[1]伊達市!F24+[1]伊達市!F26</f>
        <v>5900</v>
      </c>
      <c r="H72" s="43">
        <f>[1]伊達市!G16+[1]伊達市!G18+[1]伊達市!G20+[1]伊達市!G22+[1]伊達市!G24+[1]伊達市!G26</f>
        <v>284</v>
      </c>
      <c r="I72" s="43">
        <f>[1]伊達市!H16+[1]伊達市!H18+[1]伊達市!H20+[1]伊達市!H22+[1]伊達市!H24+[1]伊達市!H26</f>
        <v>527</v>
      </c>
      <c r="J72" s="43">
        <f>[1]伊達市!I16+[1]伊達市!I18+[1]伊達市!I20+[1]伊達市!I22+[1]伊達市!I24+[1]伊達市!I26</f>
        <v>783</v>
      </c>
      <c r="K72" s="43">
        <f>[1]伊達市!J16+[1]伊達市!J18+[1]伊達市!J20+[1]伊達市!J22+[1]伊達市!J24+[1]伊達市!J26</f>
        <v>0</v>
      </c>
      <c r="L72" s="43">
        <f>[1]伊達市!K16+[1]伊達市!K18+[1]伊達市!K20+[1]伊達市!K22+[1]伊達市!K24+[1]伊達市!K26</f>
        <v>141</v>
      </c>
      <c r="M72" s="43">
        <f>[1]伊達市!L16+[1]伊達市!L18+[1]伊達市!L20+[1]伊達市!L22+[1]伊達市!L24+[1]伊達市!L26</f>
        <v>0</v>
      </c>
      <c r="N72" s="44">
        <f>[1]伊達市!M16+[1]伊達市!M18+[1]伊達市!M20+[1]伊達市!M22+[1]伊達市!M24+[1]伊達市!M26</f>
        <v>7</v>
      </c>
      <c r="O72" s="45">
        <f>[1]伊達市!N16+[1]伊達市!N18+[1]伊達市!N20+[1]伊達市!N22+[1]伊達市!N24+[1]伊達市!N26</f>
        <v>1</v>
      </c>
      <c r="P72" s="43">
        <f>[1]伊達市!O16+[1]伊達市!O18+[1]伊達市!O20+[1]伊達市!O22+[1]伊達市!O24+[1]伊達市!O26</f>
        <v>0</v>
      </c>
      <c r="Q72" s="43">
        <f>[1]伊達市!P16+[1]伊達市!P18+[1]伊達市!P20+[1]伊達市!P22+[1]伊達市!P24+[1]伊達市!P26</f>
        <v>2</v>
      </c>
      <c r="R72" s="46">
        <f>[1]伊達市!Q16+[1]伊達市!Q18+[1]伊達市!Q20+[1]伊達市!Q22+[1]伊達市!Q24+[1]伊達市!Q26</f>
        <v>5</v>
      </c>
      <c r="S72" s="45">
        <f>[1]伊達市!R16+[1]伊達市!R18+[1]伊達市!R20+[1]伊達市!R22+[1]伊達市!R24+[1]伊達市!R26</f>
        <v>4</v>
      </c>
      <c r="T72" s="46">
        <f>[1]伊達市!S16+[1]伊達市!S18+[1]伊達市!S20+[1]伊達市!S22+[1]伊達市!S24+[1]伊達市!S26</f>
        <v>0</v>
      </c>
      <c r="U72" s="47">
        <f>[1]伊達市!T16+[1]伊達市!T18+[1]伊達市!T20+[1]伊達市!T22+[1]伊達市!T24+[1]伊達市!T26</f>
        <v>12</v>
      </c>
      <c r="V72" s="48">
        <f>[1]伊達市!U16+[1]伊達市!U18+[1]伊達市!U20+[1]伊達市!U22+[1]伊達市!U24+[1]伊達市!U26</f>
        <v>0</v>
      </c>
      <c r="W72" s="164">
        <f t="shared" si="18"/>
        <v>24167</v>
      </c>
      <c r="X72" s="193">
        <v>6448</v>
      </c>
      <c r="Y72" s="163">
        <f t="shared" si="19"/>
        <v>374.79838709677421</v>
      </c>
      <c r="Z72" s="119">
        <f t="shared" si="15"/>
        <v>0</v>
      </c>
      <c r="AA72" s="120" t="e">
        <f t="shared" si="9"/>
        <v>#DIV/0!</v>
      </c>
    </row>
    <row r="73" spans="1:27" ht="21.75" customHeight="1" x14ac:dyDescent="0.4">
      <c r="A73" s="245"/>
      <c r="B73" s="233"/>
      <c r="C73" s="29" t="s">
        <v>39</v>
      </c>
      <c r="D73" s="30">
        <f>[1]伊達市!C17+[1]伊達市!C19+[1]伊達市!C21+[1]伊達市!C23+[1]伊達市!C25+[1]伊達市!C27</f>
        <v>944</v>
      </c>
      <c r="E73" s="31">
        <f>[1]伊達市!D17+[1]伊達市!D19+[1]伊達市!D21+[1]伊達市!D23+[1]伊達市!D25+[1]伊達市!D27</f>
        <v>7174</v>
      </c>
      <c r="F73" s="31">
        <f>[1]伊達市!E17+[1]伊達市!E19+[1]伊達市!E21+[1]伊達市!E23+[1]伊達市!E25+[1]伊達市!E27</f>
        <v>9208</v>
      </c>
      <c r="G73" s="31">
        <f>[1]伊達市!F17+[1]伊達市!F19+[1]伊達市!F21+[1]伊達市!F23+[1]伊達市!F25+[1]伊達市!F27</f>
        <v>8006</v>
      </c>
      <c r="H73" s="31">
        <f>[1]伊達市!G17+[1]伊達市!G19+[1]伊達市!G21+[1]伊達市!G23+[1]伊達市!G25+[1]伊達市!G27</f>
        <v>343</v>
      </c>
      <c r="I73" s="31">
        <f>[1]伊達市!H17+[1]伊達市!H19+[1]伊達市!H21+[1]伊達市!H23+[1]伊達市!H25+[1]伊達市!H27</f>
        <v>603</v>
      </c>
      <c r="J73" s="31">
        <f>[1]伊達市!I17+[1]伊達市!I19+[1]伊達市!I21+[1]伊達市!I23+[1]伊達市!I25+[1]伊達市!I27</f>
        <v>960</v>
      </c>
      <c r="K73" s="31">
        <f>[1]伊達市!J17+[1]伊達市!J19+[1]伊達市!J21+[1]伊達市!J23+[1]伊達市!J25+[1]伊達市!J27</f>
        <v>0</v>
      </c>
      <c r="L73" s="31">
        <f>[1]伊達市!K17+[1]伊達市!K19+[1]伊達市!K21+[1]伊達市!K23+[1]伊達市!K25+[1]伊達市!K27</f>
        <v>169</v>
      </c>
      <c r="M73" s="31">
        <f>[1]伊達市!L17+[1]伊達市!L19+[1]伊達市!L21+[1]伊達市!L23+[1]伊達市!L25+[1]伊達市!L27</f>
        <v>0</v>
      </c>
      <c r="N73" s="32">
        <f>[1]伊達市!M17+[1]伊達市!M19+[1]伊達市!M21+[1]伊達市!M23+[1]伊達市!M25+[1]伊達市!M27</f>
        <v>12</v>
      </c>
      <c r="O73" s="33">
        <f>[1]伊達市!N17+[1]伊達市!N19+[1]伊達市!N21+[1]伊達市!N23+[1]伊達市!N25+[1]伊達市!N27</f>
        <v>1</v>
      </c>
      <c r="P73" s="31">
        <f>[1]伊達市!O17+[1]伊達市!O19+[1]伊達市!O21+[1]伊達市!O23+[1]伊達市!O25+[1]伊達市!O27</f>
        <v>0</v>
      </c>
      <c r="Q73" s="31">
        <f>[1]伊達市!P17+[1]伊達市!P19+[1]伊達市!P21+[1]伊達市!P23+[1]伊達市!P25+[1]伊達市!P27</f>
        <v>2</v>
      </c>
      <c r="R73" s="34">
        <f>[1]伊達市!Q17+[1]伊達市!Q19+[1]伊達市!Q21+[1]伊達市!Q23+[1]伊達市!Q25+[1]伊達市!Q27</f>
        <v>7</v>
      </c>
      <c r="S73" s="33">
        <f>[1]伊達市!R17+[1]伊達市!R19+[1]伊達市!R21+[1]伊達市!R23+[1]伊達市!R25+[1]伊達市!R27</f>
        <v>4</v>
      </c>
      <c r="T73" s="34">
        <f>[1]伊達市!S17+[1]伊達市!S19+[1]伊達市!S21+[1]伊達市!S23+[1]伊達市!S25+[1]伊達市!S27</f>
        <v>0</v>
      </c>
      <c r="U73" s="35">
        <f>[1]伊達市!T17+[1]伊達市!T19+[1]伊達市!T21+[1]伊達市!T23+[1]伊達市!T25+[1]伊達市!T27</f>
        <v>12</v>
      </c>
      <c r="V73" s="36">
        <f>[1]伊達市!U17+[1]伊達市!U19+[1]伊達市!U21+[1]伊達市!U23+[1]伊達市!U25+[1]伊達市!U27</f>
        <v>0</v>
      </c>
      <c r="W73" s="37">
        <f t="shared" si="18"/>
        <v>27445</v>
      </c>
      <c r="X73" s="192">
        <v>9554</v>
      </c>
      <c r="Y73" s="109">
        <f t="shared" si="19"/>
        <v>287.26187984090433</v>
      </c>
      <c r="Z73" s="96">
        <f t="shared" si="15"/>
        <v>6</v>
      </c>
      <c r="AA73" s="97">
        <f t="shared" si="9"/>
        <v>4787.6979973484058</v>
      </c>
    </row>
    <row r="74" spans="1:27" ht="21.75" customHeight="1" x14ac:dyDescent="0.4">
      <c r="A74" s="245"/>
      <c r="B74" s="234" t="s">
        <v>42</v>
      </c>
      <c r="C74" s="41" t="s">
        <v>38</v>
      </c>
      <c r="D74" s="162">
        <f>[1]豊浦町!C16+[1]豊浦町!C18+[1]豊浦町!C20+[1]豊浦町!C22+[1]豊浦町!C24+[1]豊浦町!C26</f>
        <v>1</v>
      </c>
      <c r="E74" s="43">
        <f>[1]豊浦町!D16+[1]豊浦町!D18+[1]豊浦町!D20+[1]豊浦町!D22+[1]豊浦町!D24+[1]豊浦町!D26</f>
        <v>0</v>
      </c>
      <c r="F74" s="43">
        <f>[1]豊浦町!E16+[1]豊浦町!E18+[1]豊浦町!E20+[1]豊浦町!E22+[1]豊浦町!E24+[1]豊浦町!E26</f>
        <v>2</v>
      </c>
      <c r="G74" s="43">
        <f>[1]豊浦町!F16+[1]豊浦町!F18+[1]豊浦町!F20+[1]豊浦町!F22+[1]豊浦町!F24+[1]豊浦町!F26</f>
        <v>0</v>
      </c>
      <c r="H74" s="43">
        <f>[1]豊浦町!G16+[1]豊浦町!G18+[1]豊浦町!G20+[1]豊浦町!G22+[1]豊浦町!G24+[1]豊浦町!G26</f>
        <v>0</v>
      </c>
      <c r="I74" s="43">
        <f>[1]豊浦町!H16+[1]豊浦町!H18+[1]豊浦町!H20+[1]豊浦町!H22+[1]豊浦町!H24+[1]豊浦町!H26</f>
        <v>24</v>
      </c>
      <c r="J74" s="43">
        <f>[1]豊浦町!I16+[1]豊浦町!I18+[1]豊浦町!I20+[1]豊浦町!I22+[1]豊浦町!I24+[1]豊浦町!I26</f>
        <v>30</v>
      </c>
      <c r="K74" s="43">
        <f>[1]豊浦町!J16+[1]豊浦町!J18+[1]豊浦町!J20+[1]豊浦町!J22+[1]豊浦町!J24+[1]豊浦町!J26</f>
        <v>0</v>
      </c>
      <c r="L74" s="43">
        <f>[1]豊浦町!K16+[1]豊浦町!K18+[1]豊浦町!K20+[1]豊浦町!K22+[1]豊浦町!K24+[1]豊浦町!K26</f>
        <v>0</v>
      </c>
      <c r="M74" s="43">
        <f>[1]豊浦町!L16+[1]豊浦町!L18+[1]豊浦町!L20+[1]豊浦町!L22+[1]豊浦町!L24+[1]豊浦町!L26</f>
        <v>0</v>
      </c>
      <c r="N74" s="44">
        <f>[1]豊浦町!M16+[1]豊浦町!M18+[1]豊浦町!M20+[1]豊浦町!M22+[1]豊浦町!M24+[1]豊浦町!M26</f>
        <v>0</v>
      </c>
      <c r="O74" s="45">
        <f>[1]豊浦町!N16+[1]豊浦町!N18+[1]豊浦町!N20+[1]豊浦町!N22+[1]豊浦町!N24+[1]豊浦町!N26</f>
        <v>2</v>
      </c>
      <c r="P74" s="43">
        <f>[1]豊浦町!O16+[1]豊浦町!O18+[1]豊浦町!O20+[1]豊浦町!O22+[1]豊浦町!O24+[1]豊浦町!O26</f>
        <v>0</v>
      </c>
      <c r="Q74" s="43">
        <f>[1]豊浦町!P16+[1]豊浦町!P18+[1]豊浦町!P20+[1]豊浦町!P22+[1]豊浦町!P24+[1]豊浦町!P26</f>
        <v>0</v>
      </c>
      <c r="R74" s="46">
        <f>[1]豊浦町!Q16+[1]豊浦町!Q18+[1]豊浦町!Q20+[1]豊浦町!Q22+[1]豊浦町!Q24+[1]豊浦町!Q26</f>
        <v>0</v>
      </c>
      <c r="S74" s="45">
        <f>[1]豊浦町!R16+[1]豊浦町!R18+[1]豊浦町!R20+[1]豊浦町!R22+[1]豊浦町!R24+[1]豊浦町!R26</f>
        <v>0</v>
      </c>
      <c r="T74" s="46">
        <f>[1]豊浦町!S16+[1]豊浦町!S18+[1]豊浦町!S20+[1]豊浦町!S22+[1]豊浦町!S24+[1]豊浦町!S26</f>
        <v>0</v>
      </c>
      <c r="U74" s="47">
        <f>[1]豊浦町!T16+[1]豊浦町!T18+[1]豊浦町!T20+[1]豊浦町!T22+[1]豊浦町!T24+[1]豊浦町!T26</f>
        <v>0</v>
      </c>
      <c r="V74" s="48">
        <f>[1]豊浦町!U16+[1]豊浦町!U18+[1]豊浦町!U20+[1]豊浦町!U22+[1]豊浦町!U24+[1]豊浦町!U26</f>
        <v>10</v>
      </c>
      <c r="W74" s="164">
        <f t="shared" si="18"/>
        <v>69</v>
      </c>
      <c r="X74" s="193">
        <v>27</v>
      </c>
      <c r="Y74" s="208">
        <f>IF(OR(X74=0,X74=""),"-",+W74/X74*100)</f>
        <v>255.55555555555554</v>
      </c>
      <c r="Z74" s="107">
        <f t="shared" si="15"/>
        <v>15</v>
      </c>
      <c r="AA74" s="108">
        <f t="shared" si="9"/>
        <v>1703.7037037037035</v>
      </c>
    </row>
    <row r="75" spans="1:27" ht="21.75" customHeight="1" x14ac:dyDescent="0.4">
      <c r="A75" s="245"/>
      <c r="B75" s="233"/>
      <c r="C75" s="29" t="s">
        <v>39</v>
      </c>
      <c r="D75" s="30">
        <f>[1]豊浦町!C17+[1]豊浦町!C19+[1]豊浦町!C21+[1]豊浦町!C23+[1]豊浦町!C25+[1]豊浦町!C27</f>
        <v>1</v>
      </c>
      <c r="E75" s="31">
        <f>[1]豊浦町!D17+[1]豊浦町!D19+[1]豊浦町!D21+[1]豊浦町!D23+[1]豊浦町!D25+[1]豊浦町!D27</f>
        <v>0</v>
      </c>
      <c r="F75" s="31">
        <f>[1]豊浦町!E17+[1]豊浦町!E19+[1]豊浦町!E21+[1]豊浦町!E23+[1]豊浦町!E25+[1]豊浦町!E27</f>
        <v>2</v>
      </c>
      <c r="G75" s="31">
        <f>[1]豊浦町!F17+[1]豊浦町!F19+[1]豊浦町!F21+[1]豊浦町!F23+[1]豊浦町!F25+[1]豊浦町!F27</f>
        <v>0</v>
      </c>
      <c r="H75" s="31">
        <f>[1]豊浦町!G17+[1]豊浦町!G19+[1]豊浦町!G21+[1]豊浦町!G23+[1]豊浦町!G25+[1]豊浦町!G27</f>
        <v>0</v>
      </c>
      <c r="I75" s="31">
        <f>[1]豊浦町!H17+[1]豊浦町!H19+[1]豊浦町!H21+[1]豊浦町!H23+[1]豊浦町!H25+[1]豊浦町!H27</f>
        <v>24</v>
      </c>
      <c r="J75" s="31">
        <f>[1]豊浦町!I17+[1]豊浦町!I19+[1]豊浦町!I21+[1]豊浦町!I23+[1]豊浦町!I25+[1]豊浦町!I27</f>
        <v>30</v>
      </c>
      <c r="K75" s="31">
        <f>[1]豊浦町!J17+[1]豊浦町!J19+[1]豊浦町!J21+[1]豊浦町!J23+[1]豊浦町!J25+[1]豊浦町!J27</f>
        <v>0</v>
      </c>
      <c r="L75" s="31">
        <f>[1]豊浦町!K17+[1]豊浦町!K19+[1]豊浦町!K21+[1]豊浦町!K23+[1]豊浦町!K25+[1]豊浦町!K27</f>
        <v>0</v>
      </c>
      <c r="M75" s="31">
        <f>[1]豊浦町!L17+[1]豊浦町!L19+[1]豊浦町!L21+[1]豊浦町!L23+[1]豊浦町!L25+[1]豊浦町!L27</f>
        <v>0</v>
      </c>
      <c r="N75" s="32">
        <f>[1]豊浦町!M17+[1]豊浦町!M19+[1]豊浦町!M21+[1]豊浦町!M23+[1]豊浦町!M25+[1]豊浦町!M27</f>
        <v>0</v>
      </c>
      <c r="O75" s="33">
        <f>[1]豊浦町!N17+[1]豊浦町!N19+[1]豊浦町!N21+[1]豊浦町!N23+[1]豊浦町!N25+[1]豊浦町!N27</f>
        <v>2</v>
      </c>
      <c r="P75" s="31">
        <f>[1]豊浦町!O17+[1]豊浦町!O19+[1]豊浦町!O21+[1]豊浦町!O23+[1]豊浦町!O25+[1]豊浦町!O27</f>
        <v>0</v>
      </c>
      <c r="Q75" s="31">
        <f>[1]豊浦町!P17+[1]豊浦町!P19+[1]豊浦町!P21+[1]豊浦町!P23+[1]豊浦町!P25+[1]豊浦町!P27</f>
        <v>0</v>
      </c>
      <c r="R75" s="34">
        <f>[1]豊浦町!Q17+[1]豊浦町!Q19+[1]豊浦町!Q21+[1]豊浦町!Q23+[1]豊浦町!Q25+[1]豊浦町!Q27</f>
        <v>0</v>
      </c>
      <c r="S75" s="33">
        <f>[1]豊浦町!R17+[1]豊浦町!R19+[1]豊浦町!R21+[1]豊浦町!R23+[1]豊浦町!R25+[1]豊浦町!R27</f>
        <v>0</v>
      </c>
      <c r="T75" s="34">
        <f>[1]豊浦町!S17+[1]豊浦町!S19+[1]豊浦町!S21+[1]豊浦町!S23+[1]豊浦町!S25+[1]豊浦町!S27</f>
        <v>0</v>
      </c>
      <c r="U75" s="35">
        <f>[1]豊浦町!T17+[1]豊浦町!T19+[1]豊浦町!T21+[1]豊浦町!T23+[1]豊浦町!T25+[1]豊浦町!T27</f>
        <v>0</v>
      </c>
      <c r="V75" s="36">
        <f>[1]豊浦町!U17+[1]豊浦町!U19+[1]豊浦町!U21+[1]豊浦町!U23+[1]豊浦町!U25+[1]豊浦町!U27</f>
        <v>10</v>
      </c>
      <c r="W75" s="37">
        <f t="shared" si="18"/>
        <v>69</v>
      </c>
      <c r="X75" s="192">
        <v>27</v>
      </c>
      <c r="Y75" s="209">
        <f>IF(OR(X75=0,X75=""),"-",+W75/X75*100)</f>
        <v>255.55555555555554</v>
      </c>
      <c r="Z75" s="38">
        <f t="shared" si="15"/>
        <v>225268</v>
      </c>
      <c r="AA75" s="109">
        <f t="shared" si="9"/>
        <v>0.1134451211692542</v>
      </c>
    </row>
    <row r="76" spans="1:27" ht="21.75" customHeight="1" x14ac:dyDescent="0.4">
      <c r="A76" s="245"/>
      <c r="B76" s="233" t="s">
        <v>44</v>
      </c>
      <c r="C76" s="41" t="s">
        <v>38</v>
      </c>
      <c r="D76" s="162">
        <f>[1]洞爺湖町!C16+[1]洞爺湖町!C18+[1]洞爺湖町!C20+[1]洞爺湖町!C22+[1]洞爺湖町!C24+[1]洞爺湖町!C26</f>
        <v>50967</v>
      </c>
      <c r="E76" s="43">
        <f>[1]洞爺湖町!D16+[1]洞爺湖町!D18+[1]洞爺湖町!D20+[1]洞爺湖町!D22+[1]洞爺湖町!D24+[1]洞爺湖町!D26</f>
        <v>18731</v>
      </c>
      <c r="F76" s="43">
        <f>[1]洞爺湖町!E16+[1]洞爺湖町!E18+[1]洞爺湖町!E20+[1]洞爺湖町!E22+[1]洞爺湖町!E24+[1]洞爺湖町!E26</f>
        <v>50762</v>
      </c>
      <c r="G76" s="43">
        <f>[1]洞爺湖町!F16+[1]洞爺湖町!F18+[1]洞爺湖町!F20+[1]洞爺湖町!F22+[1]洞爺湖町!F24+[1]洞爺湖町!F26</f>
        <v>7023</v>
      </c>
      <c r="H76" s="43">
        <f>[1]洞爺湖町!G16+[1]洞爺湖町!G18+[1]洞爺湖町!G20+[1]洞爺湖町!G22+[1]洞爺湖町!G24+[1]洞爺湖町!G26</f>
        <v>4651</v>
      </c>
      <c r="I76" s="43">
        <f>[1]洞爺湖町!H16+[1]洞爺湖町!H18+[1]洞爺湖町!H20+[1]洞爺湖町!H22+[1]洞爺湖町!H24+[1]洞爺湖町!H26</f>
        <v>4578</v>
      </c>
      <c r="J76" s="43">
        <f>[1]洞爺湖町!I16+[1]洞爺湖町!I18+[1]洞爺湖町!I20+[1]洞爺湖町!I22+[1]洞爺湖町!I24+[1]洞爺湖町!I26</f>
        <v>5602</v>
      </c>
      <c r="K76" s="43">
        <f>[1]洞爺湖町!J16+[1]洞爺湖町!J18+[1]洞爺湖町!J20+[1]洞爺湖町!J22+[1]洞爺湖町!J24+[1]洞爺湖町!J26</f>
        <v>0</v>
      </c>
      <c r="L76" s="43">
        <f>[1]洞爺湖町!K16+[1]洞爺湖町!K18+[1]洞爺湖町!K20+[1]洞爺湖町!K22+[1]洞爺湖町!K24+[1]洞爺湖町!K26</f>
        <v>1024</v>
      </c>
      <c r="M76" s="43">
        <f>[1]洞爺湖町!L16+[1]洞爺湖町!L18+[1]洞爺湖町!L20+[1]洞爺湖町!L22+[1]洞爺湖町!L24+[1]洞爺湖町!L26</f>
        <v>105</v>
      </c>
      <c r="N76" s="44">
        <f>[1]洞爺湖町!M16+[1]洞爺湖町!M18+[1]洞爺湖町!M20+[1]洞爺湖町!M22+[1]洞爺湖町!M24+[1]洞爺湖町!M26</f>
        <v>232</v>
      </c>
      <c r="O76" s="45">
        <f>[1]洞爺湖町!N16+[1]洞爺湖町!N18+[1]洞爺湖町!N20+[1]洞爺湖町!N22+[1]洞爺湖町!N24+[1]洞爺湖町!N26</f>
        <v>31</v>
      </c>
      <c r="P76" s="43">
        <f>[1]洞爺湖町!O16+[1]洞爺湖町!O18+[1]洞爺湖町!O20+[1]洞爺湖町!O22+[1]洞爺湖町!O24+[1]洞爺湖町!O26</f>
        <v>77</v>
      </c>
      <c r="Q76" s="43">
        <f>[1]洞爺湖町!P16+[1]洞爺湖町!P18+[1]洞爺湖町!P20+[1]洞爺湖町!P22+[1]洞爺湖町!P24+[1]洞爺湖町!P26</f>
        <v>123</v>
      </c>
      <c r="R76" s="46">
        <f>[1]洞爺湖町!Q16+[1]洞爺湖町!Q18+[1]洞爺湖町!Q20+[1]洞爺湖町!Q22+[1]洞爺湖町!Q24+[1]洞爺湖町!Q26</f>
        <v>50</v>
      </c>
      <c r="S76" s="45">
        <f>[1]洞爺湖町!R16+[1]洞爺湖町!R18+[1]洞爺湖町!R20+[1]洞爺湖町!R22+[1]洞爺湖町!R24+[1]洞爺湖町!R26</f>
        <v>1007</v>
      </c>
      <c r="T76" s="46">
        <f>[1]洞爺湖町!S16+[1]洞爺湖町!S18+[1]洞爺湖町!S20+[1]洞爺湖町!S22+[1]洞爺湖町!S24+[1]洞爺湖町!S26</f>
        <v>34</v>
      </c>
      <c r="U76" s="47">
        <f>[1]洞爺湖町!T16+[1]洞爺湖町!T18+[1]洞爺湖町!T20+[1]洞爺湖町!T22+[1]洞爺湖町!T24+[1]洞爺湖町!T26</f>
        <v>379</v>
      </c>
      <c r="V76" s="48">
        <f>[1]洞爺湖町!U16+[1]洞爺湖町!U18+[1]洞爺湖町!U20+[1]洞爺湖町!U22+[1]洞爺湖町!U24+[1]洞爺湖町!U26</f>
        <v>15268</v>
      </c>
      <c r="W76" s="164">
        <f t="shared" si="18"/>
        <v>160644</v>
      </c>
      <c r="X76" s="193">
        <v>181201</v>
      </c>
      <c r="Y76" s="163">
        <f t="shared" si="19"/>
        <v>88.655139872296502</v>
      </c>
      <c r="Z76" s="142">
        <f>Z54+Z56+Z58+Z60+Z62+Z64+Z66+Z68+Z70+Z72+Z74</f>
        <v>426127</v>
      </c>
      <c r="AA76" s="150">
        <f t="shared" si="9"/>
        <v>2.0804863308895354E-2</v>
      </c>
    </row>
    <row r="77" spans="1:27" ht="21.75" customHeight="1" thickBot="1" x14ac:dyDescent="0.45">
      <c r="A77" s="245"/>
      <c r="B77" s="233"/>
      <c r="C77" s="29" t="s">
        <v>39</v>
      </c>
      <c r="D77" s="30">
        <f>[1]洞爺湖町!C17+[1]洞爺湖町!C19+[1]洞爺湖町!C21+[1]洞爺湖町!C23+[1]洞爺湖町!C25+[1]洞爺湖町!C27</f>
        <v>60245</v>
      </c>
      <c r="E77" s="31">
        <f>[1]洞爺湖町!D17+[1]洞爺湖町!D19+[1]洞爺湖町!D21+[1]洞爺湖町!D23+[1]洞爺湖町!D25+[1]洞爺湖町!D27</f>
        <v>19441</v>
      </c>
      <c r="F77" s="31">
        <f>[1]洞爺湖町!E17+[1]洞爺湖町!E19+[1]洞爺湖町!E21+[1]洞爺湖町!E23+[1]洞爺湖町!E25+[1]洞爺湖町!E27</f>
        <v>52162</v>
      </c>
      <c r="G77" s="31">
        <f>[1]洞爺湖町!F17+[1]洞爺湖町!F19+[1]洞爺湖町!F21+[1]洞爺湖町!F23+[1]洞爺湖町!F25+[1]洞爺湖町!F27</f>
        <v>7953</v>
      </c>
      <c r="H77" s="31">
        <f>[1]洞爺湖町!G17+[1]洞爺湖町!G19+[1]洞爺湖町!G21+[1]洞爺湖町!G23+[1]洞爺湖町!G25+[1]洞爺湖町!G27</f>
        <v>5055</v>
      </c>
      <c r="I77" s="31">
        <f>[1]洞爺湖町!H17+[1]洞爺湖町!H19+[1]洞爺湖町!H21+[1]洞爺湖町!H23+[1]洞爺湖町!H25+[1]洞爺湖町!H27</f>
        <v>4707</v>
      </c>
      <c r="J77" s="31">
        <f>[1]洞爺湖町!I17+[1]洞爺湖町!I19+[1]洞爺湖町!I21+[1]洞爺湖町!I23+[1]洞爺湖町!I25+[1]洞爺湖町!I27</f>
        <v>5836</v>
      </c>
      <c r="K77" s="31">
        <f>[1]洞爺湖町!J17+[1]洞爺湖町!J19+[1]洞爺湖町!J21+[1]洞爺湖町!J23+[1]洞爺湖町!J25+[1]洞爺湖町!J27</f>
        <v>0</v>
      </c>
      <c r="L77" s="31">
        <f>[1]洞爺湖町!K17+[1]洞爺湖町!K19+[1]洞爺湖町!K21+[1]洞爺湖町!K23+[1]洞爺湖町!K25+[1]洞爺湖町!K27</f>
        <v>1152</v>
      </c>
      <c r="M77" s="31">
        <f>[1]洞爺湖町!L17+[1]洞爺湖町!L19+[1]洞爺湖町!L21+[1]洞爺湖町!L23+[1]洞爺湖町!L25+[1]洞爺湖町!L27</f>
        <v>124</v>
      </c>
      <c r="N77" s="32">
        <f>[1]洞爺湖町!M17+[1]洞爺湖町!M19+[1]洞爺湖町!M21+[1]洞爺湖町!M23+[1]洞爺湖町!M25+[1]洞爺湖町!M27</f>
        <v>242</v>
      </c>
      <c r="O77" s="33">
        <f>[1]洞爺湖町!N17+[1]洞爺湖町!N19+[1]洞爺湖町!N21+[1]洞爺湖町!N23+[1]洞爺湖町!N25+[1]洞爺湖町!N27</f>
        <v>45</v>
      </c>
      <c r="P77" s="31">
        <f>[1]洞爺湖町!O17+[1]洞爺湖町!O19+[1]洞爺湖町!O21+[1]洞爺湖町!O23+[1]洞爺湖町!O25+[1]洞爺湖町!O27</f>
        <v>113</v>
      </c>
      <c r="Q77" s="31">
        <f>[1]洞爺湖町!P17+[1]洞爺湖町!P19+[1]洞爺湖町!P21+[1]洞爺湖町!P23+[1]洞爺湖町!P25+[1]洞爺湖町!P27</f>
        <v>171</v>
      </c>
      <c r="R77" s="34">
        <f>[1]洞爺湖町!Q17+[1]洞爺湖町!Q19+[1]洞爺湖町!Q21+[1]洞爺湖町!Q23+[1]洞爺湖町!Q25+[1]洞爺湖町!Q27</f>
        <v>73</v>
      </c>
      <c r="S77" s="33">
        <f>[1]洞爺湖町!R17+[1]洞爺湖町!R19+[1]洞爺湖町!R21+[1]洞爺湖町!R23+[1]洞爺湖町!R25+[1]洞爺湖町!R27</f>
        <v>1137</v>
      </c>
      <c r="T77" s="34">
        <f>[1]洞爺湖町!S17+[1]洞爺湖町!S19+[1]洞爺湖町!S21+[1]洞爺湖町!S23+[1]洞爺湖町!S25+[1]洞爺湖町!S27</f>
        <v>35</v>
      </c>
      <c r="U77" s="35">
        <f>[1]洞爺湖町!T17+[1]洞爺湖町!T19+[1]洞爺湖町!T21+[1]洞爺湖町!T23+[1]洞爺湖町!T25+[1]洞爺湖町!T27</f>
        <v>584</v>
      </c>
      <c r="V77" s="36">
        <f>[1]洞爺湖町!U17+[1]洞爺湖町!U19+[1]洞爺湖町!U21+[1]洞爺湖町!U23+[1]洞爺湖町!U25+[1]洞爺湖町!U27</f>
        <v>15566</v>
      </c>
      <c r="W77" s="37">
        <f t="shared" si="18"/>
        <v>174641</v>
      </c>
      <c r="X77" s="192">
        <v>192715</v>
      </c>
      <c r="Y77" s="109">
        <f t="shared" si="19"/>
        <v>90.621383908880986</v>
      </c>
      <c r="Z77" s="160">
        <f>Z55+Z57+Z59+Z61+Z63+Z65+Z67+Z69+Z71+Z73+Z75</f>
        <v>652357</v>
      </c>
      <c r="AA77" s="161">
        <f t="shared" si="9"/>
        <v>1.3891379092871079E-2</v>
      </c>
    </row>
    <row r="78" spans="1:27" ht="21.75" customHeight="1" x14ac:dyDescent="0.4">
      <c r="A78" s="245"/>
      <c r="B78" s="233" t="s">
        <v>45</v>
      </c>
      <c r="C78" s="41" t="s">
        <v>38</v>
      </c>
      <c r="D78" s="162">
        <f>[1]壮瞥町!C16+[1]壮瞥町!C18+[1]壮瞥町!C20+[1]壮瞥町!C22+[1]壮瞥町!C24+[1]壮瞥町!C26</f>
        <v>8590</v>
      </c>
      <c r="E78" s="43">
        <f>[1]壮瞥町!D16+[1]壮瞥町!D18+[1]壮瞥町!D20+[1]壮瞥町!D22+[1]壮瞥町!D24+[1]壮瞥町!D26</f>
        <v>11145</v>
      </c>
      <c r="F78" s="43">
        <f>[1]壮瞥町!E16+[1]壮瞥町!E18+[1]壮瞥町!E20+[1]壮瞥町!E22+[1]壮瞥町!E24+[1]壮瞥町!E26</f>
        <v>10187</v>
      </c>
      <c r="G78" s="43">
        <f>[1]壮瞥町!F16+[1]壮瞥町!F18+[1]壮瞥町!F20+[1]壮瞥町!F22+[1]壮瞥町!F24+[1]壮瞥町!F26</f>
        <v>1203</v>
      </c>
      <c r="H78" s="43">
        <f>[1]壮瞥町!G16+[1]壮瞥町!G18+[1]壮瞥町!G20+[1]壮瞥町!G22+[1]壮瞥町!G24+[1]壮瞥町!G26</f>
        <v>1248</v>
      </c>
      <c r="I78" s="43">
        <f>[1]壮瞥町!H16+[1]壮瞥町!H18+[1]壮瞥町!H20+[1]壮瞥町!H22+[1]壮瞥町!H24+[1]壮瞥町!H26</f>
        <v>1593</v>
      </c>
      <c r="J78" s="43">
        <f>[1]壮瞥町!I16+[1]壮瞥町!I18+[1]壮瞥町!I20+[1]壮瞥町!I22+[1]壮瞥町!I24+[1]壮瞥町!I26</f>
        <v>3487</v>
      </c>
      <c r="K78" s="43">
        <f>[1]壮瞥町!J16+[1]壮瞥町!J18+[1]壮瞥町!J20+[1]壮瞥町!J22+[1]壮瞥町!J24+[1]壮瞥町!J26</f>
        <v>7</v>
      </c>
      <c r="L78" s="43">
        <f>[1]壮瞥町!K16+[1]壮瞥町!K18+[1]壮瞥町!K20+[1]壮瞥町!K22+[1]壮瞥町!K24+[1]壮瞥町!K26</f>
        <v>1234</v>
      </c>
      <c r="M78" s="43">
        <f>[1]壮瞥町!L16+[1]壮瞥町!L18+[1]壮瞥町!L20+[1]壮瞥町!L22+[1]壮瞥町!L24+[1]壮瞥町!L26</f>
        <v>100</v>
      </c>
      <c r="N78" s="44">
        <f>[1]壮瞥町!M16+[1]壮瞥町!M18+[1]壮瞥町!M20+[1]壮瞥町!M22+[1]壮瞥町!M24+[1]壮瞥町!M26</f>
        <v>8</v>
      </c>
      <c r="O78" s="45">
        <f>[1]壮瞥町!N16+[1]壮瞥町!N18+[1]壮瞥町!N20+[1]壮瞥町!N22+[1]壮瞥町!N24+[1]壮瞥町!N26</f>
        <v>6</v>
      </c>
      <c r="P78" s="43">
        <f>[1]壮瞥町!O16+[1]壮瞥町!O18+[1]壮瞥町!O20+[1]壮瞥町!O22+[1]壮瞥町!O24+[1]壮瞥町!O26</f>
        <v>0</v>
      </c>
      <c r="Q78" s="43">
        <f>[1]壮瞥町!P16+[1]壮瞥町!P18+[1]壮瞥町!P20+[1]壮瞥町!P22+[1]壮瞥町!P24+[1]壮瞥町!P26</f>
        <v>4</v>
      </c>
      <c r="R78" s="46">
        <f>[1]壮瞥町!Q16+[1]壮瞥町!Q18+[1]壮瞥町!Q20+[1]壮瞥町!Q22+[1]壮瞥町!Q24+[1]壮瞥町!Q26</f>
        <v>11</v>
      </c>
      <c r="S78" s="45">
        <f>[1]壮瞥町!R16+[1]壮瞥町!R18+[1]壮瞥町!R20+[1]壮瞥町!R22+[1]壮瞥町!R24+[1]壮瞥町!R26</f>
        <v>84</v>
      </c>
      <c r="T78" s="46">
        <f>[1]壮瞥町!S16+[1]壮瞥町!S18+[1]壮瞥町!S20+[1]壮瞥町!S22+[1]壮瞥町!S24+[1]壮瞥町!S26</f>
        <v>6</v>
      </c>
      <c r="U78" s="47">
        <f>[1]壮瞥町!T16+[1]壮瞥町!T18+[1]壮瞥町!T20+[1]壮瞥町!T22+[1]壮瞥町!T24+[1]壮瞥町!T26</f>
        <v>20</v>
      </c>
      <c r="V78" s="48">
        <f>[1]壮瞥町!U16+[1]壮瞥町!U18+[1]壮瞥町!U20+[1]壮瞥町!U22+[1]壮瞥町!U24+[1]壮瞥町!U26</f>
        <v>2514</v>
      </c>
      <c r="W78" s="164">
        <f t="shared" si="18"/>
        <v>41447</v>
      </c>
      <c r="X78" s="193">
        <v>54988</v>
      </c>
      <c r="Y78" s="163">
        <f t="shared" si="19"/>
        <v>75.374627191387205</v>
      </c>
    </row>
    <row r="79" spans="1:27" ht="21.75" customHeight="1" x14ac:dyDescent="0.4">
      <c r="A79" s="245"/>
      <c r="B79" s="233"/>
      <c r="C79" s="29" t="s">
        <v>39</v>
      </c>
      <c r="D79" s="30">
        <f>[1]壮瞥町!C17+[1]壮瞥町!C19+[1]壮瞥町!C21+[1]壮瞥町!C23+[1]壮瞥町!C25+[1]壮瞥町!C27</f>
        <v>9390</v>
      </c>
      <c r="E79" s="31">
        <f>[1]壮瞥町!D17+[1]壮瞥町!D19+[1]壮瞥町!D21+[1]壮瞥町!D23+[1]壮瞥町!D25+[1]壮瞥町!D27</f>
        <v>11233</v>
      </c>
      <c r="F79" s="31">
        <f>[1]壮瞥町!E17+[1]壮瞥町!E19+[1]壮瞥町!E21+[1]壮瞥町!E23+[1]壮瞥町!E25+[1]壮瞥町!E27</f>
        <v>10339</v>
      </c>
      <c r="G79" s="31">
        <f>[1]壮瞥町!F17+[1]壮瞥町!F19+[1]壮瞥町!F21+[1]壮瞥町!F23+[1]壮瞥町!F25+[1]壮瞥町!F27</f>
        <v>1313</v>
      </c>
      <c r="H79" s="31">
        <f>[1]壮瞥町!G17+[1]壮瞥町!G19+[1]壮瞥町!G21+[1]壮瞥町!G23+[1]壮瞥町!G25+[1]壮瞥町!G27</f>
        <v>1347</v>
      </c>
      <c r="I79" s="31">
        <f>[1]壮瞥町!H17+[1]壮瞥町!H19+[1]壮瞥町!H21+[1]壮瞥町!H23+[1]壮瞥町!H25+[1]壮瞥町!H27</f>
        <v>1607</v>
      </c>
      <c r="J79" s="31">
        <f>[1]壮瞥町!I17+[1]壮瞥町!I19+[1]壮瞥町!I21+[1]壮瞥町!I23+[1]壮瞥町!I25+[1]壮瞥町!I27</f>
        <v>3517</v>
      </c>
      <c r="K79" s="31">
        <f>[1]壮瞥町!J17+[1]壮瞥町!J19+[1]壮瞥町!J21+[1]壮瞥町!J23+[1]壮瞥町!J25+[1]壮瞥町!J27</f>
        <v>9</v>
      </c>
      <c r="L79" s="31">
        <f>[1]壮瞥町!K17+[1]壮瞥町!K19+[1]壮瞥町!K21+[1]壮瞥町!K23+[1]壮瞥町!K25+[1]壮瞥町!K27</f>
        <v>1285</v>
      </c>
      <c r="M79" s="31">
        <f>[1]壮瞥町!L17+[1]壮瞥町!L19+[1]壮瞥町!L21+[1]壮瞥町!L23+[1]壮瞥町!L25+[1]壮瞥町!L27</f>
        <v>134</v>
      </c>
      <c r="N79" s="32">
        <f>[1]壮瞥町!M17+[1]壮瞥町!M19+[1]壮瞥町!M21+[1]壮瞥町!M23+[1]壮瞥町!M25+[1]壮瞥町!M27</f>
        <v>16</v>
      </c>
      <c r="O79" s="33">
        <f>[1]壮瞥町!N17+[1]壮瞥町!N19+[1]壮瞥町!N21+[1]壮瞥町!N23+[1]壮瞥町!N25+[1]壮瞥町!N27</f>
        <v>12</v>
      </c>
      <c r="P79" s="31">
        <f>[1]壮瞥町!O17+[1]壮瞥町!O19+[1]壮瞥町!O21+[1]壮瞥町!O23+[1]壮瞥町!O25+[1]壮瞥町!O27</f>
        <v>0</v>
      </c>
      <c r="Q79" s="31">
        <f>[1]壮瞥町!P17+[1]壮瞥町!P19+[1]壮瞥町!P21+[1]壮瞥町!P23+[1]壮瞥町!P25+[1]壮瞥町!P27</f>
        <v>4</v>
      </c>
      <c r="R79" s="34">
        <f>[1]壮瞥町!Q17+[1]壮瞥町!Q19+[1]壮瞥町!Q21+[1]壮瞥町!Q23+[1]壮瞥町!Q25+[1]壮瞥町!Q27</f>
        <v>17</v>
      </c>
      <c r="S79" s="33">
        <f>[1]壮瞥町!R17+[1]壮瞥町!R19+[1]壮瞥町!R21+[1]壮瞥町!R23+[1]壮瞥町!R25+[1]壮瞥町!R27</f>
        <v>92</v>
      </c>
      <c r="T79" s="34">
        <f>[1]壮瞥町!S17+[1]壮瞥町!S19+[1]壮瞥町!S21+[1]壮瞥町!S23+[1]壮瞥町!S25+[1]壮瞥町!S27</f>
        <v>6</v>
      </c>
      <c r="U79" s="35">
        <f>[1]壮瞥町!T17+[1]壮瞥町!T19+[1]壮瞥町!T21+[1]壮瞥町!T23+[1]壮瞥町!T25+[1]壮瞥町!T27</f>
        <v>20</v>
      </c>
      <c r="V79" s="36">
        <f>[1]壮瞥町!U17+[1]壮瞥町!U19+[1]壮瞥町!U21+[1]壮瞥町!U23+[1]壮瞥町!U25+[1]壮瞥町!U27</f>
        <v>2832</v>
      </c>
      <c r="W79" s="37">
        <f t="shared" si="18"/>
        <v>43173</v>
      </c>
      <c r="X79" s="192">
        <v>57461</v>
      </c>
      <c r="Y79" s="109">
        <f t="shared" si="19"/>
        <v>75.134439010807327</v>
      </c>
    </row>
    <row r="80" spans="1:27" ht="21.75" customHeight="1" x14ac:dyDescent="0.4">
      <c r="A80" s="245"/>
      <c r="B80" s="233" t="s">
        <v>46</v>
      </c>
      <c r="C80" s="41" t="s">
        <v>38</v>
      </c>
      <c r="D80" s="162">
        <f>[1]白老町!C16+[1]白老町!C18+[1]白老町!C20+[1]白老町!C22+[1]白老町!C24+[1]白老町!C26</f>
        <v>2504</v>
      </c>
      <c r="E80" s="43">
        <f>[1]白老町!D16+[1]白老町!D18+[1]白老町!D20+[1]白老町!D22+[1]白老町!D24+[1]白老町!D26</f>
        <v>1483</v>
      </c>
      <c r="F80" s="43">
        <f>[1]白老町!E16+[1]白老町!E18+[1]白老町!E20+[1]白老町!E22+[1]白老町!E24+[1]白老町!E26</f>
        <v>165</v>
      </c>
      <c r="G80" s="43">
        <f>[1]白老町!F16+[1]白老町!F18+[1]白老町!F20+[1]白老町!F22+[1]白老町!F24+[1]白老町!F26</f>
        <v>492</v>
      </c>
      <c r="H80" s="43">
        <f>[1]白老町!G16+[1]白老町!G18+[1]白老町!G20+[1]白老町!G22+[1]白老町!G24+[1]白老町!G26</f>
        <v>117</v>
      </c>
      <c r="I80" s="43">
        <f>[1]白老町!H16+[1]白老町!H18+[1]白老町!H20+[1]白老町!H22+[1]白老町!H24+[1]白老町!H26</f>
        <v>78</v>
      </c>
      <c r="J80" s="43">
        <f>[1]白老町!I16+[1]白老町!I18+[1]白老町!I20+[1]白老町!I22+[1]白老町!I24+[1]白老町!I26</f>
        <v>59</v>
      </c>
      <c r="K80" s="43">
        <f>[1]白老町!J16+[1]白老町!J18+[1]白老町!J20+[1]白老町!J22+[1]白老町!J24+[1]白老町!J26</f>
        <v>0</v>
      </c>
      <c r="L80" s="43">
        <f>[1]白老町!K16+[1]白老町!K18+[1]白老町!K20+[1]白老町!K22+[1]白老町!K24+[1]白老町!K26</f>
        <v>0</v>
      </c>
      <c r="M80" s="43">
        <f>[1]白老町!L16+[1]白老町!L18+[1]白老町!L20+[1]白老町!L22+[1]白老町!L24+[1]白老町!L26</f>
        <v>0</v>
      </c>
      <c r="N80" s="44">
        <f>[1]白老町!M16+[1]白老町!M18+[1]白老町!M20+[1]白老町!M22+[1]白老町!M24+[1]白老町!M26</f>
        <v>9</v>
      </c>
      <c r="O80" s="45">
        <f>[1]白老町!N16+[1]白老町!N18+[1]白老町!N20+[1]白老町!N22+[1]白老町!N24+[1]白老町!N26</f>
        <v>0</v>
      </c>
      <c r="P80" s="43">
        <f>[1]白老町!O16+[1]白老町!O18+[1]白老町!O20+[1]白老町!O22+[1]白老町!O24+[1]白老町!O26</f>
        <v>19</v>
      </c>
      <c r="Q80" s="43">
        <f>[1]白老町!P16+[1]白老町!P18+[1]白老町!P20+[1]白老町!P22+[1]白老町!P24+[1]白老町!P26</f>
        <v>0</v>
      </c>
      <c r="R80" s="46">
        <f>[1]白老町!Q16+[1]白老町!Q18+[1]白老町!Q20+[1]白老町!Q22+[1]白老町!Q24+[1]白老町!Q26</f>
        <v>2</v>
      </c>
      <c r="S80" s="45">
        <f>[1]白老町!R16+[1]白老町!R18+[1]白老町!R20+[1]白老町!R22+[1]白老町!R24+[1]白老町!R26</f>
        <v>76</v>
      </c>
      <c r="T80" s="46">
        <f>[1]白老町!S16+[1]白老町!S18+[1]白老町!S20+[1]白老町!S22+[1]白老町!S24+[1]白老町!S26</f>
        <v>4</v>
      </c>
      <c r="U80" s="47">
        <f>[1]白老町!T16+[1]白老町!T18+[1]白老町!T20+[1]白老町!T22+[1]白老町!T24+[1]白老町!T26</f>
        <v>26</v>
      </c>
      <c r="V80" s="48">
        <f>[1]白老町!U16+[1]白老町!U18+[1]白老町!U20+[1]白老町!U22+[1]白老町!U24+[1]白老町!U26</f>
        <v>322</v>
      </c>
      <c r="W80" s="164">
        <f t="shared" si="18"/>
        <v>5356</v>
      </c>
      <c r="X80" s="193">
        <v>6511</v>
      </c>
      <c r="Y80" s="163">
        <f t="shared" si="19"/>
        <v>82.26078943326678</v>
      </c>
    </row>
    <row r="81" spans="1:25" ht="21.75" customHeight="1" x14ac:dyDescent="0.4">
      <c r="A81" s="245"/>
      <c r="B81" s="233"/>
      <c r="C81" s="29" t="s">
        <v>39</v>
      </c>
      <c r="D81" s="30">
        <f>[1]白老町!C17+[1]白老町!C19+[1]白老町!C21+[1]白老町!C23+[1]白老町!C25+[1]白老町!C27</f>
        <v>2504</v>
      </c>
      <c r="E81" s="31">
        <f>[1]白老町!D17+[1]白老町!D19+[1]白老町!D21+[1]白老町!D23+[1]白老町!D25+[1]白老町!D27</f>
        <v>1483</v>
      </c>
      <c r="F81" s="31">
        <f>[1]白老町!E17+[1]白老町!E19+[1]白老町!E21+[1]白老町!E23+[1]白老町!E25+[1]白老町!E27</f>
        <v>165</v>
      </c>
      <c r="G81" s="31">
        <f>[1]白老町!F17+[1]白老町!F19+[1]白老町!F21+[1]白老町!F23+[1]白老町!F25+[1]白老町!F27</f>
        <v>492</v>
      </c>
      <c r="H81" s="31">
        <f>[1]白老町!G17+[1]白老町!G19+[1]白老町!G21+[1]白老町!G23+[1]白老町!G25+[1]白老町!G27</f>
        <v>117</v>
      </c>
      <c r="I81" s="31">
        <f>[1]白老町!H17+[1]白老町!H19+[1]白老町!H21+[1]白老町!H23+[1]白老町!H25+[1]白老町!H27</f>
        <v>78</v>
      </c>
      <c r="J81" s="31">
        <f>[1]白老町!I17+[1]白老町!I19+[1]白老町!I21+[1]白老町!I23+[1]白老町!I25+[1]白老町!I27</f>
        <v>59</v>
      </c>
      <c r="K81" s="31">
        <f>[1]白老町!J17+[1]白老町!J19+[1]白老町!J21+[1]白老町!J23+[1]白老町!J25+[1]白老町!J27</f>
        <v>0</v>
      </c>
      <c r="L81" s="31">
        <f>[1]白老町!K17+[1]白老町!K19+[1]白老町!K21+[1]白老町!K23+[1]白老町!K25+[1]白老町!K27</f>
        <v>0</v>
      </c>
      <c r="M81" s="31">
        <f>[1]白老町!L17+[1]白老町!L19+[1]白老町!L21+[1]白老町!L23+[1]白老町!L25+[1]白老町!L27</f>
        <v>0</v>
      </c>
      <c r="N81" s="32">
        <f>[1]白老町!M17+[1]白老町!M19+[1]白老町!M21+[1]白老町!M23+[1]白老町!M25+[1]白老町!M27</f>
        <v>9</v>
      </c>
      <c r="O81" s="33">
        <f>[1]白老町!N17+[1]白老町!N19+[1]白老町!N21+[1]白老町!N23+[1]白老町!N25+[1]白老町!N27</f>
        <v>0</v>
      </c>
      <c r="P81" s="31">
        <f>[1]白老町!O17+[1]白老町!O19+[1]白老町!O21+[1]白老町!O23+[1]白老町!O25+[1]白老町!O27</f>
        <v>19</v>
      </c>
      <c r="Q81" s="31">
        <f>[1]白老町!P17+[1]白老町!P19+[1]白老町!P21+[1]白老町!P23+[1]白老町!P25+[1]白老町!P27</f>
        <v>0</v>
      </c>
      <c r="R81" s="34">
        <f>[1]白老町!Q17+[1]白老町!Q19+[1]白老町!Q21+[1]白老町!Q23+[1]白老町!Q25+[1]白老町!Q27</f>
        <v>2</v>
      </c>
      <c r="S81" s="33">
        <f>[1]白老町!R17+[1]白老町!R19+[1]白老町!R21+[1]白老町!R23+[1]白老町!R25+[1]白老町!R27</f>
        <v>76</v>
      </c>
      <c r="T81" s="34">
        <f>[1]白老町!S17+[1]白老町!S19+[1]白老町!S21+[1]白老町!S23+[1]白老町!S25+[1]白老町!S27</f>
        <v>4</v>
      </c>
      <c r="U81" s="35">
        <f>[1]白老町!T17+[1]白老町!T19+[1]白老町!T21+[1]白老町!T23+[1]白老町!T25+[1]白老町!T27</f>
        <v>26</v>
      </c>
      <c r="V81" s="36">
        <f>[1]白老町!U17+[1]白老町!U19+[1]白老町!U21+[1]白老町!U23+[1]白老町!U25+[1]白老町!U27</f>
        <v>322</v>
      </c>
      <c r="W81" s="37">
        <f t="shared" si="18"/>
        <v>5356</v>
      </c>
      <c r="X81" s="192">
        <v>6511</v>
      </c>
      <c r="Y81" s="109">
        <f t="shared" si="19"/>
        <v>82.26078943326678</v>
      </c>
    </row>
    <row r="82" spans="1:25" ht="21.75" customHeight="1" x14ac:dyDescent="0.4">
      <c r="A82" s="245"/>
      <c r="B82" s="234" t="s">
        <v>47</v>
      </c>
      <c r="C82" s="41" t="s">
        <v>38</v>
      </c>
      <c r="D82" s="162">
        <f>[1]安平町!C16+[1]安平町!C18+[1]安平町!C20+[1]安平町!C22+[1]安平町!C24+[1]安平町!C26</f>
        <v>0</v>
      </c>
      <c r="E82" s="43">
        <f>[1]安平町!D16+[1]安平町!D18+[1]安平町!D20+[1]安平町!D22+[1]安平町!D24+[1]安平町!D26</f>
        <v>0</v>
      </c>
      <c r="F82" s="43">
        <f>[1]安平町!E16+[1]安平町!E18+[1]安平町!E20+[1]安平町!E22+[1]安平町!E24+[1]安平町!E26</f>
        <v>0</v>
      </c>
      <c r="G82" s="43">
        <f>[1]安平町!F16+[1]安平町!F18+[1]安平町!F20+[1]安平町!F22+[1]安平町!F24+[1]安平町!F26</f>
        <v>0</v>
      </c>
      <c r="H82" s="43">
        <f>[1]安平町!G16+[1]安平町!G18+[1]安平町!G20+[1]安平町!G22+[1]安平町!G24+[1]安平町!G26</f>
        <v>0</v>
      </c>
      <c r="I82" s="43">
        <f>[1]安平町!H16+[1]安平町!H18+[1]安平町!H20+[1]安平町!H22+[1]安平町!H24+[1]安平町!H26</f>
        <v>0</v>
      </c>
      <c r="J82" s="43">
        <f>[1]安平町!I16+[1]安平町!I18+[1]安平町!I20+[1]安平町!I22+[1]安平町!I24+[1]安平町!I26</f>
        <v>0</v>
      </c>
      <c r="K82" s="43">
        <f>[1]安平町!J16+[1]安平町!J18+[1]安平町!J20+[1]安平町!J22+[1]安平町!J24+[1]安平町!J26</f>
        <v>0</v>
      </c>
      <c r="L82" s="43">
        <f>[1]安平町!K16+[1]安平町!K18+[1]安平町!K20+[1]安平町!K22+[1]安平町!K24+[1]安平町!K26</f>
        <v>0</v>
      </c>
      <c r="M82" s="43">
        <f>[1]安平町!L16+[1]安平町!L18+[1]安平町!L20+[1]安平町!L22+[1]安平町!L24+[1]安平町!L26</f>
        <v>0</v>
      </c>
      <c r="N82" s="44">
        <f>[1]安平町!M16+[1]安平町!M18+[1]安平町!M20+[1]安平町!M22+[1]安平町!M24+[1]安平町!M26</f>
        <v>0</v>
      </c>
      <c r="O82" s="45">
        <f>[1]安平町!N16+[1]安平町!N18+[1]安平町!N20+[1]安平町!N22+[1]安平町!N24+[1]安平町!N26</f>
        <v>0</v>
      </c>
      <c r="P82" s="43">
        <f>[1]安平町!O16+[1]安平町!O18+[1]安平町!O20+[1]安平町!O22+[1]安平町!O24+[1]安平町!O26</f>
        <v>0</v>
      </c>
      <c r="Q82" s="43">
        <f>[1]安平町!P16+[1]安平町!P18+[1]安平町!P20+[1]安平町!P22+[1]安平町!P24+[1]安平町!P26</f>
        <v>0</v>
      </c>
      <c r="R82" s="46">
        <f>[1]安平町!Q16+[1]安平町!Q18+[1]安平町!Q20+[1]安平町!Q22+[1]安平町!Q24+[1]安平町!Q26</f>
        <v>0</v>
      </c>
      <c r="S82" s="45">
        <f>[1]安平町!R16+[1]安平町!R18+[1]安平町!R20+[1]安平町!R22+[1]安平町!R24+[1]安平町!R26</f>
        <v>0</v>
      </c>
      <c r="T82" s="46">
        <f>[1]安平町!S16+[1]安平町!S18+[1]安平町!S20+[1]安平町!S22+[1]安平町!S24+[1]安平町!S26</f>
        <v>0</v>
      </c>
      <c r="U82" s="47">
        <f>[1]安平町!T16+[1]安平町!T18+[1]安平町!T20+[1]安平町!T22+[1]安平町!T24+[1]安平町!T26</f>
        <v>0</v>
      </c>
      <c r="V82" s="48">
        <f>[1]安平町!U16+[1]安平町!U18+[1]安平町!U20+[1]安平町!U22+[1]安平町!U24+[1]安平町!U26</f>
        <v>0</v>
      </c>
      <c r="W82" s="164">
        <f t="shared" si="18"/>
        <v>0</v>
      </c>
      <c r="X82" s="193">
        <v>5</v>
      </c>
      <c r="Y82" s="208">
        <f>IF(OR(X82=0,X82=""),"-",+W82/X82*100)</f>
        <v>0</v>
      </c>
    </row>
    <row r="83" spans="1:25" ht="21.75" customHeight="1" x14ac:dyDescent="0.4">
      <c r="A83" s="245"/>
      <c r="B83" s="233"/>
      <c r="C83" s="29" t="s">
        <v>39</v>
      </c>
      <c r="D83" s="30">
        <f>[1]安平町!C17+[1]安平町!C19+[1]安平町!C21+[1]安平町!C23+[1]安平町!C25+[1]安平町!C27</f>
        <v>0</v>
      </c>
      <c r="E83" s="31">
        <f>[1]安平町!D17+[1]安平町!D19+[1]安平町!D21+[1]安平町!D23+[1]安平町!D25+[1]安平町!D27</f>
        <v>0</v>
      </c>
      <c r="F83" s="31">
        <f>[1]安平町!E17+[1]安平町!E19+[1]安平町!E21+[1]安平町!E23+[1]安平町!E25+[1]安平町!E27</f>
        <v>0</v>
      </c>
      <c r="G83" s="31">
        <f>[1]安平町!F17+[1]安平町!F19+[1]安平町!F21+[1]安平町!F23+[1]安平町!F25+[1]安平町!F27</f>
        <v>0</v>
      </c>
      <c r="H83" s="31">
        <f>[1]安平町!G17+[1]安平町!G19+[1]安平町!G21+[1]安平町!G23+[1]安平町!G25+[1]安平町!G27</f>
        <v>0</v>
      </c>
      <c r="I83" s="31">
        <f>[1]安平町!H17+[1]安平町!H19+[1]安平町!H21+[1]安平町!H23+[1]安平町!H25+[1]安平町!H27</f>
        <v>0</v>
      </c>
      <c r="J83" s="31">
        <f>[1]安平町!I17+[1]安平町!I19+[1]安平町!I21+[1]安平町!I23+[1]安平町!I25+[1]安平町!I27</f>
        <v>0</v>
      </c>
      <c r="K83" s="31">
        <f>[1]安平町!J17+[1]安平町!J19+[1]安平町!J21+[1]安平町!J23+[1]安平町!J25+[1]安平町!J27</f>
        <v>0</v>
      </c>
      <c r="L83" s="31">
        <f>[1]安平町!K17+[1]安平町!K19+[1]安平町!K21+[1]安平町!K23+[1]安平町!K25+[1]安平町!K27</f>
        <v>0</v>
      </c>
      <c r="M83" s="31">
        <f>[1]安平町!L17+[1]安平町!L19+[1]安平町!L21+[1]安平町!L23+[1]安平町!L25+[1]安平町!L27</f>
        <v>0</v>
      </c>
      <c r="N83" s="32">
        <f>[1]安平町!M17+[1]安平町!M19+[1]安平町!M21+[1]安平町!M23+[1]安平町!M25+[1]安平町!M27</f>
        <v>0</v>
      </c>
      <c r="O83" s="33">
        <f>[1]安平町!N17+[1]安平町!N19+[1]安平町!N21+[1]安平町!N23+[1]安平町!N25+[1]安平町!N27</f>
        <v>0</v>
      </c>
      <c r="P83" s="31">
        <f>[1]安平町!O17+[1]安平町!O19+[1]安平町!O21+[1]安平町!O23+[1]安平町!O25+[1]安平町!O27</f>
        <v>0</v>
      </c>
      <c r="Q83" s="31">
        <f>[1]安平町!P17+[1]安平町!P19+[1]安平町!P21+[1]安平町!P23+[1]安平町!P25+[1]安平町!P27</f>
        <v>0</v>
      </c>
      <c r="R83" s="34">
        <f>[1]安平町!Q17+[1]安平町!Q19+[1]安平町!Q21+[1]安平町!Q23+[1]安平町!Q25+[1]安平町!Q27</f>
        <v>0</v>
      </c>
      <c r="S83" s="33">
        <f>[1]安平町!R17+[1]安平町!R19+[1]安平町!R21+[1]安平町!R23+[1]安平町!R25+[1]安平町!R27</f>
        <v>0</v>
      </c>
      <c r="T83" s="34">
        <f>[1]安平町!S17+[1]安平町!S19+[1]安平町!S21+[1]安平町!S23+[1]安平町!S25+[1]安平町!S27</f>
        <v>0</v>
      </c>
      <c r="U83" s="35">
        <f>[1]安平町!T17+[1]安平町!T19+[1]安平町!T21+[1]安平町!T23+[1]安平町!T25+[1]安平町!T27</f>
        <v>0</v>
      </c>
      <c r="V83" s="36">
        <f>[1]安平町!U17+[1]安平町!U19+[1]安平町!U21+[1]安平町!U23+[1]安平町!U25+[1]安平町!U27</f>
        <v>0</v>
      </c>
      <c r="W83" s="37">
        <f t="shared" si="18"/>
        <v>0</v>
      </c>
      <c r="X83" s="192">
        <v>5</v>
      </c>
      <c r="Y83" s="209">
        <f>IF(OR(X83=0,X83=""),"-",+W83/X83*100)</f>
        <v>0</v>
      </c>
    </row>
    <row r="84" spans="1:25" ht="21.75" customHeight="1" x14ac:dyDescent="0.4">
      <c r="A84" s="245"/>
      <c r="B84" s="234" t="s">
        <v>48</v>
      </c>
      <c r="C84" s="41" t="s">
        <v>38</v>
      </c>
      <c r="D84" s="167">
        <f>[1]厚真町!C16+[1]厚真町!C18+[1]厚真町!C20+[1]厚真町!C22+[1]厚真町!C24+[1]厚真町!C26</f>
        <v>0</v>
      </c>
      <c r="E84" s="168">
        <f>[1]厚真町!D16+[1]厚真町!D18+[1]厚真町!D20+[1]厚真町!D22+[1]厚真町!D24+[1]厚真町!D26</f>
        <v>0</v>
      </c>
      <c r="F84" s="168">
        <f>[1]厚真町!E16+[1]厚真町!E18+[1]厚真町!E20+[1]厚真町!E22+[1]厚真町!E24+[1]厚真町!E26</f>
        <v>0</v>
      </c>
      <c r="G84" s="168">
        <f>[1]厚真町!F16+[1]厚真町!F18+[1]厚真町!F20+[1]厚真町!F22+[1]厚真町!F24+[1]厚真町!F26</f>
        <v>0</v>
      </c>
      <c r="H84" s="168">
        <f>[1]厚真町!G16+[1]厚真町!G18+[1]厚真町!G20+[1]厚真町!G22+[1]厚真町!G24+[1]厚真町!G26</f>
        <v>0</v>
      </c>
      <c r="I84" s="168">
        <f>[1]厚真町!H16+[1]厚真町!H18+[1]厚真町!H20+[1]厚真町!H22+[1]厚真町!H24+[1]厚真町!H26</f>
        <v>0</v>
      </c>
      <c r="J84" s="168">
        <f>[1]厚真町!I16+[1]厚真町!I18+[1]厚真町!I20+[1]厚真町!I22+[1]厚真町!I24+[1]厚真町!I26</f>
        <v>0</v>
      </c>
      <c r="K84" s="168">
        <f>[1]厚真町!J16+[1]厚真町!J18+[1]厚真町!J20+[1]厚真町!J22+[1]厚真町!J24+[1]厚真町!J26</f>
        <v>0</v>
      </c>
      <c r="L84" s="168">
        <f>[1]厚真町!K16+[1]厚真町!K18+[1]厚真町!K20+[1]厚真町!K22+[1]厚真町!K24+[1]厚真町!K26</f>
        <v>0</v>
      </c>
      <c r="M84" s="168">
        <f>[1]厚真町!L16+[1]厚真町!L18+[1]厚真町!L20+[1]厚真町!L22+[1]厚真町!L24+[1]厚真町!L26</f>
        <v>0</v>
      </c>
      <c r="N84" s="169">
        <f>[1]厚真町!M16+[1]厚真町!M18+[1]厚真町!M20+[1]厚真町!M22+[1]厚真町!M24+[1]厚真町!M26</f>
        <v>0</v>
      </c>
      <c r="O84" s="170">
        <f>[1]厚真町!N16+[1]厚真町!N18+[1]厚真町!N20+[1]厚真町!N22+[1]厚真町!N24+[1]厚真町!N26</f>
        <v>0</v>
      </c>
      <c r="P84" s="168">
        <f>[1]厚真町!O16+[1]厚真町!O18+[1]厚真町!O20+[1]厚真町!O22+[1]厚真町!O24+[1]厚真町!O26</f>
        <v>0</v>
      </c>
      <c r="Q84" s="168">
        <f>[1]厚真町!P16+[1]厚真町!P18+[1]厚真町!P20+[1]厚真町!P22+[1]厚真町!P24+[1]厚真町!P26</f>
        <v>0</v>
      </c>
      <c r="R84" s="171">
        <f>[1]厚真町!Q16+[1]厚真町!Q18+[1]厚真町!Q20+[1]厚真町!Q22+[1]厚真町!Q24+[1]厚真町!Q26</f>
        <v>0</v>
      </c>
      <c r="S84" s="170">
        <f>[1]厚真町!R16+[1]厚真町!R18+[1]厚真町!R20+[1]厚真町!R22+[1]厚真町!R24+[1]厚真町!R26</f>
        <v>0</v>
      </c>
      <c r="T84" s="171">
        <f>[1]厚真町!S16+[1]厚真町!S18+[1]厚真町!S20+[1]厚真町!S22+[1]厚真町!S24+[1]厚真町!S26</f>
        <v>0</v>
      </c>
      <c r="U84" s="172">
        <f>[1]厚真町!T16+[1]厚真町!T18+[1]厚真町!T20+[1]厚真町!T22+[1]厚真町!T24+[1]厚真町!T26</f>
        <v>0</v>
      </c>
      <c r="V84" s="173">
        <f>[1]厚真町!U16+[1]厚真町!U18+[1]厚真町!U20+[1]厚真町!U22+[1]厚真町!U24+[1]厚真町!U26</f>
        <v>0</v>
      </c>
      <c r="W84" s="164">
        <f t="shared" si="18"/>
        <v>0</v>
      </c>
      <c r="X84" s="193">
        <v>0</v>
      </c>
      <c r="Y84" s="165" t="str">
        <f>IF(OR(X84=0,X84=""),"-",+W84/X84*100)</f>
        <v>-</v>
      </c>
    </row>
    <row r="85" spans="1:25" ht="21.75" customHeight="1" x14ac:dyDescent="0.4">
      <c r="A85" s="245"/>
      <c r="B85" s="233"/>
      <c r="C85" s="29" t="s">
        <v>39</v>
      </c>
      <c r="D85" s="174">
        <f>[1]厚真町!C17+[1]厚真町!C19+[1]厚真町!C21+[1]厚真町!C23+[1]厚真町!C25+[1]厚真町!C27</f>
        <v>0</v>
      </c>
      <c r="E85" s="175">
        <f>[1]厚真町!D17+[1]厚真町!D19+[1]厚真町!D21+[1]厚真町!D23+[1]厚真町!D25+[1]厚真町!D27</f>
        <v>0</v>
      </c>
      <c r="F85" s="175">
        <f>[1]厚真町!E17+[1]厚真町!E19+[1]厚真町!E21+[1]厚真町!E23+[1]厚真町!E25+[1]厚真町!E27</f>
        <v>0</v>
      </c>
      <c r="G85" s="175">
        <f>[1]厚真町!F17+[1]厚真町!F19+[1]厚真町!F21+[1]厚真町!F23+[1]厚真町!F25+[1]厚真町!F27</f>
        <v>0</v>
      </c>
      <c r="H85" s="175">
        <f>[1]厚真町!G17+[1]厚真町!G19+[1]厚真町!G21+[1]厚真町!G23+[1]厚真町!G25+[1]厚真町!G27</f>
        <v>0</v>
      </c>
      <c r="I85" s="175">
        <f>[1]厚真町!H17+[1]厚真町!H19+[1]厚真町!H21+[1]厚真町!H23+[1]厚真町!H25+[1]厚真町!H27</f>
        <v>0</v>
      </c>
      <c r="J85" s="175">
        <f>[1]厚真町!I17+[1]厚真町!I19+[1]厚真町!I21+[1]厚真町!I23+[1]厚真町!I25+[1]厚真町!I27</f>
        <v>0</v>
      </c>
      <c r="K85" s="175">
        <f>[1]厚真町!J17+[1]厚真町!J19+[1]厚真町!J21+[1]厚真町!J23+[1]厚真町!J25+[1]厚真町!J27</f>
        <v>0</v>
      </c>
      <c r="L85" s="175">
        <f>[1]厚真町!K17+[1]厚真町!K19+[1]厚真町!K21+[1]厚真町!K23+[1]厚真町!K25+[1]厚真町!K27</f>
        <v>0</v>
      </c>
      <c r="M85" s="175">
        <f>[1]厚真町!L17+[1]厚真町!L19+[1]厚真町!L21+[1]厚真町!L23+[1]厚真町!L25+[1]厚真町!L27</f>
        <v>0</v>
      </c>
      <c r="N85" s="176">
        <f>[1]厚真町!M17+[1]厚真町!M19+[1]厚真町!M21+[1]厚真町!M23+[1]厚真町!M25+[1]厚真町!M27</f>
        <v>0</v>
      </c>
      <c r="O85" s="177">
        <f>[1]厚真町!N17+[1]厚真町!N19+[1]厚真町!N21+[1]厚真町!N23+[1]厚真町!N25+[1]厚真町!N27</f>
        <v>0</v>
      </c>
      <c r="P85" s="175">
        <f>[1]厚真町!O17+[1]厚真町!O19+[1]厚真町!O21+[1]厚真町!O23+[1]厚真町!O25+[1]厚真町!O27</f>
        <v>0</v>
      </c>
      <c r="Q85" s="175">
        <f>[1]厚真町!P17+[1]厚真町!P19+[1]厚真町!P21+[1]厚真町!P23+[1]厚真町!P25+[1]厚真町!P27</f>
        <v>0</v>
      </c>
      <c r="R85" s="178">
        <f>[1]厚真町!Q17+[1]厚真町!Q19+[1]厚真町!Q21+[1]厚真町!Q23+[1]厚真町!Q25+[1]厚真町!Q27</f>
        <v>0</v>
      </c>
      <c r="S85" s="177">
        <f>[1]厚真町!R17+[1]厚真町!R19+[1]厚真町!R21+[1]厚真町!R23+[1]厚真町!R25+[1]厚真町!R27</f>
        <v>0</v>
      </c>
      <c r="T85" s="178">
        <f>[1]厚真町!S17+[1]厚真町!S19+[1]厚真町!S21+[1]厚真町!S23+[1]厚真町!S25+[1]厚真町!S27</f>
        <v>0</v>
      </c>
      <c r="U85" s="179">
        <f>[1]厚真町!T17+[1]厚真町!T19+[1]厚真町!T21+[1]厚真町!T23+[1]厚真町!T25+[1]厚真町!T27</f>
        <v>0</v>
      </c>
      <c r="V85" s="180">
        <f>[1]厚真町!U17+[1]厚真町!U19+[1]厚真町!U21+[1]厚真町!U23+[1]厚真町!U25+[1]厚真町!U27</f>
        <v>0</v>
      </c>
      <c r="W85" s="37">
        <f t="shared" si="18"/>
        <v>0</v>
      </c>
      <c r="X85" s="192">
        <v>0</v>
      </c>
      <c r="Y85" s="166" t="str">
        <f>IF(OR(X85=0,X85=""),"-",+W85/X85*100)</f>
        <v>-</v>
      </c>
    </row>
    <row r="86" spans="1:25" ht="21.75" customHeight="1" x14ac:dyDescent="0.4">
      <c r="A86" s="245"/>
      <c r="B86" s="233" t="s">
        <v>49</v>
      </c>
      <c r="C86" s="41" t="s">
        <v>38</v>
      </c>
      <c r="D86" s="162">
        <f>[1]むかわ町!C16+[1]むかわ町!C18+[1]むかわ町!C20+[1]むかわ町!C22+[1]むかわ町!C24+[1]むかわ町!C26</f>
        <v>0</v>
      </c>
      <c r="E86" s="43">
        <f>[1]むかわ町!D16+[1]むかわ町!D18+[1]むかわ町!D20+[1]むかわ町!D22+[1]むかわ町!D24+[1]むかわ町!D26</f>
        <v>0</v>
      </c>
      <c r="F86" s="43">
        <f>[1]むかわ町!E16+[1]むかわ町!E18+[1]むかわ町!E20+[1]むかわ町!E22+[1]むかわ町!E24+[1]むかわ町!E26</f>
        <v>0</v>
      </c>
      <c r="G86" s="43">
        <f>[1]むかわ町!F16+[1]むかわ町!F18+[1]むかわ町!F20+[1]むかわ町!F22+[1]むかわ町!F24+[1]むかわ町!F26</f>
        <v>0</v>
      </c>
      <c r="H86" s="43">
        <f>[1]むかわ町!G16+[1]むかわ町!G18+[1]むかわ町!G20+[1]むかわ町!G22+[1]むかわ町!G24+[1]むかわ町!G26</f>
        <v>0</v>
      </c>
      <c r="I86" s="43">
        <f>[1]むかわ町!H16+[1]むかわ町!H18+[1]むかわ町!H20+[1]むかわ町!H22+[1]むかわ町!H24+[1]むかわ町!H26</f>
        <v>0</v>
      </c>
      <c r="J86" s="43">
        <f>[1]むかわ町!I16+[1]むかわ町!I18+[1]むかわ町!I20+[1]むかわ町!I22+[1]むかわ町!I24+[1]むかわ町!I26</f>
        <v>0</v>
      </c>
      <c r="K86" s="43">
        <f>[1]むかわ町!J16+[1]むかわ町!J18+[1]むかわ町!J20+[1]むかわ町!J22+[1]むかわ町!J24+[1]むかわ町!J26</f>
        <v>0</v>
      </c>
      <c r="L86" s="43">
        <f>[1]むかわ町!K16+[1]むかわ町!K18+[1]むかわ町!K20+[1]むかわ町!K22+[1]むかわ町!K24+[1]むかわ町!K26</f>
        <v>0</v>
      </c>
      <c r="M86" s="43">
        <f>[1]むかわ町!L16+[1]むかわ町!L18+[1]むかわ町!L20+[1]むかわ町!L22+[1]むかわ町!L24+[1]むかわ町!L26</f>
        <v>0</v>
      </c>
      <c r="N86" s="44">
        <f>[1]むかわ町!M16+[1]むかわ町!M18+[1]むかわ町!M20+[1]むかわ町!M22+[1]むかわ町!M24+[1]むかわ町!M26</f>
        <v>0</v>
      </c>
      <c r="O86" s="45">
        <f>[1]むかわ町!N16+[1]むかわ町!N18+[1]むかわ町!N20+[1]むかわ町!N22+[1]むかわ町!N24+[1]むかわ町!N26</f>
        <v>0</v>
      </c>
      <c r="P86" s="43">
        <f>[1]むかわ町!O16+[1]むかわ町!O18+[1]むかわ町!O20+[1]むかわ町!O22+[1]むかわ町!O24+[1]むかわ町!O26</f>
        <v>0</v>
      </c>
      <c r="Q86" s="43">
        <f>[1]むかわ町!P16+[1]むかわ町!P18+[1]むかわ町!P20+[1]むかわ町!P22+[1]むかわ町!P24+[1]むかわ町!P26</f>
        <v>0</v>
      </c>
      <c r="R86" s="46">
        <f>[1]むかわ町!Q16+[1]むかわ町!Q18+[1]むかわ町!Q20+[1]むかわ町!Q22+[1]むかわ町!Q24+[1]むかわ町!Q26</f>
        <v>0</v>
      </c>
      <c r="S86" s="45">
        <f>[1]むかわ町!R16+[1]むかわ町!R18+[1]むかわ町!R20+[1]むかわ町!R22+[1]むかわ町!R24+[1]むかわ町!R26</f>
        <v>3</v>
      </c>
      <c r="T86" s="46">
        <f>[1]むかわ町!S16+[1]むかわ町!S18+[1]むかわ町!S20+[1]むかわ町!S22+[1]むかわ町!S24+[1]むかわ町!S26</f>
        <v>0</v>
      </c>
      <c r="U86" s="47">
        <f>[1]むかわ町!T16+[1]むかわ町!T18+[1]むかわ町!T20+[1]むかわ町!T22+[1]むかわ町!T24+[1]むかわ町!T26</f>
        <v>0</v>
      </c>
      <c r="V86" s="48">
        <f>[1]むかわ町!U16+[1]むかわ町!U18+[1]むかわ町!U20+[1]むかわ町!U22+[1]むかわ町!U24+[1]むかわ町!U26</f>
        <v>1</v>
      </c>
      <c r="W86" s="164">
        <f t="shared" si="18"/>
        <v>4</v>
      </c>
      <c r="X86" s="193">
        <v>18</v>
      </c>
      <c r="Y86" s="163">
        <f t="shared" si="19"/>
        <v>22.222222222222221</v>
      </c>
    </row>
    <row r="87" spans="1:25" ht="21.75" customHeight="1" x14ac:dyDescent="0.4">
      <c r="A87" s="245"/>
      <c r="B87" s="233"/>
      <c r="C87" s="29" t="s">
        <v>39</v>
      </c>
      <c r="D87" s="30">
        <f>[1]むかわ町!C17+[1]むかわ町!C19+[1]むかわ町!C21+[1]むかわ町!C23+[1]むかわ町!C25+[1]むかわ町!C27</f>
        <v>0</v>
      </c>
      <c r="E87" s="31">
        <f>[1]むかわ町!D17+[1]むかわ町!D19+[1]むかわ町!D21+[1]むかわ町!D23+[1]むかわ町!D25+[1]むかわ町!D27</f>
        <v>0</v>
      </c>
      <c r="F87" s="31">
        <f>[1]むかわ町!E17+[1]むかわ町!E19+[1]むかわ町!E21+[1]むかわ町!E23+[1]むかわ町!E25+[1]むかわ町!E27</f>
        <v>0</v>
      </c>
      <c r="G87" s="31">
        <f>[1]むかわ町!F17+[1]むかわ町!F19+[1]むかわ町!F21+[1]むかわ町!F23+[1]むかわ町!F25+[1]むかわ町!F27</f>
        <v>0</v>
      </c>
      <c r="H87" s="31">
        <f>[1]むかわ町!G17+[1]むかわ町!G19+[1]むかわ町!G21+[1]むかわ町!G23+[1]むかわ町!G25+[1]むかわ町!G27</f>
        <v>0</v>
      </c>
      <c r="I87" s="31">
        <f>[1]むかわ町!H17+[1]むかわ町!H19+[1]むかわ町!H21+[1]むかわ町!H23+[1]むかわ町!H25+[1]むかわ町!H27</f>
        <v>0</v>
      </c>
      <c r="J87" s="31">
        <f>[1]むかわ町!I17+[1]むかわ町!I19+[1]むかわ町!I21+[1]むかわ町!I23+[1]むかわ町!I25+[1]むかわ町!I27</f>
        <v>0</v>
      </c>
      <c r="K87" s="31">
        <f>[1]むかわ町!J17+[1]むかわ町!J19+[1]むかわ町!J21+[1]むかわ町!J23+[1]むかわ町!J25+[1]むかわ町!J27</f>
        <v>0</v>
      </c>
      <c r="L87" s="31">
        <f>[1]むかわ町!K17+[1]むかわ町!K19+[1]むかわ町!K21+[1]むかわ町!K23+[1]むかわ町!K25+[1]むかわ町!K27</f>
        <v>0</v>
      </c>
      <c r="M87" s="31">
        <f>[1]むかわ町!L17+[1]むかわ町!L19+[1]むかわ町!L21+[1]むかわ町!L23+[1]むかわ町!L25+[1]むかわ町!L27</f>
        <v>0</v>
      </c>
      <c r="N87" s="32">
        <f>[1]むかわ町!M17+[1]むかわ町!M19+[1]むかわ町!M21+[1]むかわ町!M23+[1]むかわ町!M25+[1]むかわ町!M27</f>
        <v>0</v>
      </c>
      <c r="O87" s="33">
        <f>[1]むかわ町!N17+[1]むかわ町!N19+[1]むかわ町!N21+[1]むかわ町!N23+[1]むかわ町!N25+[1]むかわ町!N27</f>
        <v>0</v>
      </c>
      <c r="P87" s="31">
        <f>[1]むかわ町!O17+[1]むかわ町!O19+[1]むかわ町!O21+[1]むかわ町!O23+[1]むかわ町!O25+[1]むかわ町!O27</f>
        <v>0</v>
      </c>
      <c r="Q87" s="31">
        <f>[1]むかわ町!P17+[1]むかわ町!P19+[1]むかわ町!P21+[1]むかわ町!P23+[1]むかわ町!P25+[1]むかわ町!P27</f>
        <v>0</v>
      </c>
      <c r="R87" s="34">
        <f>[1]むかわ町!Q17+[1]むかわ町!Q19+[1]むかわ町!Q21+[1]むかわ町!Q23+[1]むかわ町!Q25+[1]むかわ町!Q27</f>
        <v>0</v>
      </c>
      <c r="S87" s="33">
        <f>[1]むかわ町!R17+[1]むかわ町!R19+[1]むかわ町!R21+[1]むかわ町!R23+[1]むかわ町!R25+[1]むかわ町!R27</f>
        <v>5</v>
      </c>
      <c r="T87" s="34">
        <f>[1]むかわ町!S17+[1]むかわ町!S19+[1]むかわ町!S21+[1]むかわ町!S23+[1]むかわ町!S25+[1]むかわ町!S27</f>
        <v>0</v>
      </c>
      <c r="U87" s="35">
        <f>[1]むかわ町!T17+[1]むかわ町!T19+[1]むかわ町!T21+[1]むかわ町!T23+[1]むかわ町!T25+[1]むかわ町!T27</f>
        <v>0</v>
      </c>
      <c r="V87" s="36">
        <f>[1]むかわ町!U17+[1]むかわ町!U19+[1]むかわ町!U21+[1]むかわ町!U23+[1]むかわ町!U25+[1]むかわ町!U27</f>
        <v>2</v>
      </c>
      <c r="W87" s="37">
        <f t="shared" si="18"/>
        <v>7</v>
      </c>
      <c r="X87" s="192">
        <v>18</v>
      </c>
      <c r="Y87" s="109">
        <f t="shared" si="19"/>
        <v>38.888888888888893</v>
      </c>
    </row>
    <row r="88" spans="1:25" ht="21.75" customHeight="1" x14ac:dyDescent="0.4">
      <c r="A88" s="237" t="s">
        <v>50</v>
      </c>
      <c r="B88" s="238"/>
      <c r="C88" s="58" t="s">
        <v>38</v>
      </c>
      <c r="D88" s="59">
        <f>D66+D68+D70+D72+D74+D76+D78+D80+D82+D84+D86</f>
        <v>166770</v>
      </c>
      <c r="E88" s="59">
        <f>E66+E68+E70+E72+E74+E76+E78+E80+E82+E84+E86</f>
        <v>86276</v>
      </c>
      <c r="F88" s="59">
        <f t="shared" ref="F88:V89" si="20">F66+F68+F70+F72+F74+F76+F78+F80+F82+F84+F86</f>
        <v>136112</v>
      </c>
      <c r="G88" s="59">
        <f t="shared" si="20"/>
        <v>36706</v>
      </c>
      <c r="H88" s="59">
        <f t="shared" si="20"/>
        <v>14488</v>
      </c>
      <c r="I88" s="59">
        <f t="shared" si="20"/>
        <v>15825</v>
      </c>
      <c r="J88" s="59">
        <f t="shared" si="20"/>
        <v>18408</v>
      </c>
      <c r="K88" s="59">
        <f t="shared" si="20"/>
        <v>94</v>
      </c>
      <c r="L88" s="59">
        <f t="shared" si="20"/>
        <v>3014</v>
      </c>
      <c r="M88" s="59">
        <f t="shared" si="20"/>
        <v>2102</v>
      </c>
      <c r="N88" s="60">
        <f t="shared" si="20"/>
        <v>316</v>
      </c>
      <c r="O88" s="61">
        <f t="shared" si="20"/>
        <v>1033</v>
      </c>
      <c r="P88" s="59">
        <f t="shared" si="20"/>
        <v>410</v>
      </c>
      <c r="Q88" s="59">
        <f t="shared" si="20"/>
        <v>339</v>
      </c>
      <c r="R88" s="62">
        <f t="shared" si="20"/>
        <v>207</v>
      </c>
      <c r="S88" s="61">
        <f t="shared" si="20"/>
        <v>3625</v>
      </c>
      <c r="T88" s="62">
        <f t="shared" si="20"/>
        <v>432</v>
      </c>
      <c r="U88" s="63">
        <f t="shared" si="20"/>
        <v>2034</v>
      </c>
      <c r="V88" s="60">
        <f t="shared" si="20"/>
        <v>28776</v>
      </c>
      <c r="W88" s="64">
        <f>SUM(D88:V88)</f>
        <v>516967</v>
      </c>
      <c r="X88" s="197">
        <v>562031</v>
      </c>
      <c r="Y88" s="181">
        <f>W88/X88*100</f>
        <v>91.981936939421487</v>
      </c>
    </row>
    <row r="89" spans="1:25" ht="21.75" customHeight="1" thickBot="1" x14ac:dyDescent="0.45">
      <c r="A89" s="239"/>
      <c r="B89" s="240"/>
      <c r="C89" s="67" t="s">
        <v>39</v>
      </c>
      <c r="D89" s="68">
        <f>D67+D69+D71+D73+D75+D77+D79+D81+D83+D85+D87</f>
        <v>185069</v>
      </c>
      <c r="E89" s="68">
        <f>E67+E69+E71+E73+E75+E77+E79+E81+E83+E85+E87</f>
        <v>89368</v>
      </c>
      <c r="F89" s="68">
        <f t="shared" si="20"/>
        <v>142792</v>
      </c>
      <c r="G89" s="68">
        <f t="shared" si="20"/>
        <v>40858</v>
      </c>
      <c r="H89" s="68">
        <f t="shared" si="20"/>
        <v>15509</v>
      </c>
      <c r="I89" s="68">
        <f t="shared" si="20"/>
        <v>16380</v>
      </c>
      <c r="J89" s="68">
        <f t="shared" si="20"/>
        <v>19282</v>
      </c>
      <c r="K89" s="68">
        <f t="shared" si="20"/>
        <v>108</v>
      </c>
      <c r="L89" s="68">
        <f t="shared" si="20"/>
        <v>3268</v>
      </c>
      <c r="M89" s="68">
        <f t="shared" si="20"/>
        <v>2182</v>
      </c>
      <c r="N89" s="69">
        <f t="shared" si="20"/>
        <v>423</v>
      </c>
      <c r="O89" s="70">
        <f t="shared" si="20"/>
        <v>1098</v>
      </c>
      <c r="P89" s="68">
        <f t="shared" si="20"/>
        <v>500</v>
      </c>
      <c r="Q89" s="68">
        <f t="shared" si="20"/>
        <v>468</v>
      </c>
      <c r="R89" s="71">
        <f t="shared" si="20"/>
        <v>294</v>
      </c>
      <c r="S89" s="70">
        <f t="shared" si="20"/>
        <v>3997</v>
      </c>
      <c r="T89" s="71">
        <f t="shared" si="20"/>
        <v>481</v>
      </c>
      <c r="U89" s="72">
        <f t="shared" si="20"/>
        <v>2360</v>
      </c>
      <c r="V89" s="69">
        <f t="shared" si="20"/>
        <v>29957</v>
      </c>
      <c r="W89" s="73">
        <f>SUM(D89:V89)</f>
        <v>554394</v>
      </c>
      <c r="X89" s="186">
        <v>594407</v>
      </c>
      <c r="Y89" s="182">
        <f>W89/X89*100</f>
        <v>93.268417094684281</v>
      </c>
    </row>
    <row r="90" spans="1:25" ht="21.75" customHeight="1" x14ac:dyDescent="0.4">
      <c r="A90" s="244" t="s">
        <v>52</v>
      </c>
      <c r="B90" s="246" t="s">
        <v>34</v>
      </c>
      <c r="C90" s="17" t="s">
        <v>35</v>
      </c>
      <c r="D90" s="183">
        <f>D6+D66</f>
        <v>11019</v>
      </c>
      <c r="E90" s="183">
        <f t="shared" ref="E90:V105" si="21">E6+E66</f>
        <v>325</v>
      </c>
      <c r="F90" s="183">
        <f t="shared" si="21"/>
        <v>2893</v>
      </c>
      <c r="G90" s="183">
        <f t="shared" si="21"/>
        <v>486</v>
      </c>
      <c r="H90" s="183">
        <f t="shared" si="21"/>
        <v>121</v>
      </c>
      <c r="I90" s="183">
        <f t="shared" si="21"/>
        <v>107</v>
      </c>
      <c r="J90" s="183">
        <f t="shared" si="21"/>
        <v>131</v>
      </c>
      <c r="K90" s="183">
        <f t="shared" si="21"/>
        <v>14</v>
      </c>
      <c r="L90" s="183">
        <f t="shared" si="21"/>
        <v>38</v>
      </c>
      <c r="M90" s="183">
        <f t="shared" si="21"/>
        <v>11</v>
      </c>
      <c r="N90" s="24">
        <f t="shared" si="21"/>
        <v>16</v>
      </c>
      <c r="O90" s="21">
        <f t="shared" si="21"/>
        <v>20</v>
      </c>
      <c r="P90" s="19">
        <f t="shared" si="21"/>
        <v>19</v>
      </c>
      <c r="Q90" s="19">
        <f t="shared" si="21"/>
        <v>34</v>
      </c>
      <c r="R90" s="22">
        <f t="shared" si="21"/>
        <v>22</v>
      </c>
      <c r="S90" s="21">
        <f t="shared" si="21"/>
        <v>28</v>
      </c>
      <c r="T90" s="22">
        <f t="shared" si="21"/>
        <v>20</v>
      </c>
      <c r="U90" s="23">
        <f t="shared" si="21"/>
        <v>224</v>
      </c>
      <c r="V90" s="24">
        <f t="shared" si="21"/>
        <v>1295</v>
      </c>
      <c r="W90" s="25">
        <f>SUM(D90:V90)</f>
        <v>16823</v>
      </c>
      <c r="X90" s="26">
        <v>17407</v>
      </c>
      <c r="Y90" s="163">
        <f t="shared" ref="Y90:Y105" si="22">W90/X90*100</f>
        <v>96.645027862354226</v>
      </c>
    </row>
    <row r="91" spans="1:25" ht="21.75" customHeight="1" x14ac:dyDescent="0.4">
      <c r="A91" s="245"/>
      <c r="B91" s="233"/>
      <c r="C91" s="29" t="s">
        <v>36</v>
      </c>
      <c r="D91" s="30">
        <f>D7+D67</f>
        <v>14910</v>
      </c>
      <c r="E91" s="31">
        <f t="shared" si="21"/>
        <v>384</v>
      </c>
      <c r="F91" s="31">
        <f t="shared" si="21"/>
        <v>3368</v>
      </c>
      <c r="G91" s="31">
        <f t="shared" si="21"/>
        <v>674</v>
      </c>
      <c r="H91" s="31">
        <f t="shared" si="21"/>
        <v>148</v>
      </c>
      <c r="I91" s="31">
        <f t="shared" si="21"/>
        <v>126</v>
      </c>
      <c r="J91" s="31">
        <f t="shared" si="21"/>
        <v>160</v>
      </c>
      <c r="K91" s="32">
        <f t="shared" si="21"/>
        <v>19</v>
      </c>
      <c r="L91" s="32">
        <f t="shared" si="21"/>
        <v>66</v>
      </c>
      <c r="M91" s="32">
        <f t="shared" si="21"/>
        <v>12</v>
      </c>
      <c r="N91" s="32">
        <f t="shared" si="21"/>
        <v>97</v>
      </c>
      <c r="O91" s="33">
        <f t="shared" si="21"/>
        <v>27</v>
      </c>
      <c r="P91" s="31">
        <f t="shared" si="21"/>
        <v>40</v>
      </c>
      <c r="Q91" s="31">
        <f t="shared" si="21"/>
        <v>127</v>
      </c>
      <c r="R91" s="34">
        <f t="shared" si="21"/>
        <v>24</v>
      </c>
      <c r="S91" s="33">
        <f t="shared" si="21"/>
        <v>40</v>
      </c>
      <c r="T91" s="34">
        <f t="shared" si="21"/>
        <v>31</v>
      </c>
      <c r="U91" s="35">
        <f t="shared" si="21"/>
        <v>437</v>
      </c>
      <c r="V91" s="36">
        <f t="shared" si="21"/>
        <v>1533</v>
      </c>
      <c r="W91" s="37">
        <f t="shared" ref="W91:W109" si="23">SUM(D91:V91)</f>
        <v>22223</v>
      </c>
      <c r="X91" s="192">
        <v>25025</v>
      </c>
      <c r="Y91" s="109">
        <f t="shared" si="22"/>
        <v>88.803196803196798</v>
      </c>
    </row>
    <row r="92" spans="1:25" ht="21.75" customHeight="1" x14ac:dyDescent="0.4">
      <c r="A92" s="245"/>
      <c r="B92" s="233" t="s">
        <v>37</v>
      </c>
      <c r="C92" s="41" t="s">
        <v>38</v>
      </c>
      <c r="D92" s="184">
        <f t="shared" ref="D92:S107" si="24">D8+D68</f>
        <v>4309</v>
      </c>
      <c r="E92" s="43">
        <f t="shared" si="24"/>
        <v>4629</v>
      </c>
      <c r="F92" s="43">
        <f t="shared" si="24"/>
        <v>12028</v>
      </c>
      <c r="G92" s="43">
        <f t="shared" si="24"/>
        <v>7109</v>
      </c>
      <c r="H92" s="43">
        <f t="shared" si="24"/>
        <v>304</v>
      </c>
      <c r="I92" s="43">
        <f t="shared" si="24"/>
        <v>276</v>
      </c>
      <c r="J92" s="43">
        <f t="shared" si="24"/>
        <v>291</v>
      </c>
      <c r="K92" s="44">
        <f t="shared" si="24"/>
        <v>49</v>
      </c>
      <c r="L92" s="44">
        <f t="shared" si="24"/>
        <v>38</v>
      </c>
      <c r="M92" s="44">
        <f t="shared" si="24"/>
        <v>176</v>
      </c>
      <c r="N92" s="44">
        <f t="shared" si="24"/>
        <v>20</v>
      </c>
      <c r="O92" s="45">
        <f t="shared" si="24"/>
        <v>301</v>
      </c>
      <c r="P92" s="43">
        <f t="shared" si="24"/>
        <v>59</v>
      </c>
      <c r="Q92" s="43">
        <f t="shared" si="24"/>
        <v>55</v>
      </c>
      <c r="R92" s="46">
        <f t="shared" si="24"/>
        <v>46</v>
      </c>
      <c r="S92" s="45">
        <f t="shared" si="21"/>
        <v>234</v>
      </c>
      <c r="T92" s="46">
        <f t="shared" si="21"/>
        <v>70</v>
      </c>
      <c r="U92" s="47">
        <f t="shared" si="21"/>
        <v>84</v>
      </c>
      <c r="V92" s="48">
        <f t="shared" si="21"/>
        <v>654</v>
      </c>
      <c r="W92" s="164">
        <f t="shared" si="23"/>
        <v>30732</v>
      </c>
      <c r="X92" s="193">
        <v>38818</v>
      </c>
      <c r="Y92" s="185">
        <f t="shared" si="22"/>
        <v>79.169457468184874</v>
      </c>
    </row>
    <row r="93" spans="1:25" ht="21.75" customHeight="1" x14ac:dyDescent="0.4">
      <c r="A93" s="245"/>
      <c r="B93" s="233"/>
      <c r="C93" s="29" t="s">
        <v>39</v>
      </c>
      <c r="D93" s="30">
        <f t="shared" si="24"/>
        <v>5013</v>
      </c>
      <c r="E93" s="31">
        <f t="shared" si="24"/>
        <v>5645</v>
      </c>
      <c r="F93" s="31">
        <f t="shared" si="24"/>
        <v>14840</v>
      </c>
      <c r="G93" s="31">
        <f t="shared" si="24"/>
        <v>7197</v>
      </c>
      <c r="H93" s="31">
        <f t="shared" si="24"/>
        <v>327</v>
      </c>
      <c r="I93" s="31">
        <f t="shared" si="24"/>
        <v>314</v>
      </c>
      <c r="J93" s="31">
        <f t="shared" si="24"/>
        <v>369</v>
      </c>
      <c r="K93" s="32">
        <f t="shared" si="24"/>
        <v>51</v>
      </c>
      <c r="L93" s="32">
        <f t="shared" si="24"/>
        <v>39</v>
      </c>
      <c r="M93" s="32">
        <f t="shared" si="24"/>
        <v>187</v>
      </c>
      <c r="N93" s="32">
        <f t="shared" si="24"/>
        <v>23</v>
      </c>
      <c r="O93" s="33">
        <f t="shared" si="24"/>
        <v>309</v>
      </c>
      <c r="P93" s="31">
        <f t="shared" si="24"/>
        <v>67</v>
      </c>
      <c r="Q93" s="31">
        <f t="shared" si="24"/>
        <v>67</v>
      </c>
      <c r="R93" s="34">
        <f t="shared" si="24"/>
        <v>69</v>
      </c>
      <c r="S93" s="33">
        <f t="shared" si="21"/>
        <v>363</v>
      </c>
      <c r="T93" s="34">
        <f t="shared" si="21"/>
        <v>89</v>
      </c>
      <c r="U93" s="35">
        <f t="shared" si="21"/>
        <v>107</v>
      </c>
      <c r="V93" s="36">
        <f t="shared" si="21"/>
        <v>704</v>
      </c>
      <c r="W93" s="37">
        <f t="shared" si="23"/>
        <v>35780</v>
      </c>
      <c r="X93" s="192">
        <v>40256</v>
      </c>
      <c r="Y93" s="109">
        <f t="shared" si="22"/>
        <v>88.881160572337052</v>
      </c>
    </row>
    <row r="94" spans="1:25" ht="21.75" customHeight="1" x14ac:dyDescent="0.4">
      <c r="A94" s="245"/>
      <c r="B94" s="233" t="s">
        <v>40</v>
      </c>
      <c r="C94" s="41" t="s">
        <v>38</v>
      </c>
      <c r="D94" s="184">
        <f t="shared" si="24"/>
        <v>126437</v>
      </c>
      <c r="E94" s="43">
        <f t="shared" si="24"/>
        <v>108008</v>
      </c>
      <c r="F94" s="43">
        <f t="shared" si="24"/>
        <v>127067</v>
      </c>
      <c r="G94" s="43">
        <f t="shared" si="24"/>
        <v>35736</v>
      </c>
      <c r="H94" s="43">
        <f t="shared" si="24"/>
        <v>13240</v>
      </c>
      <c r="I94" s="43">
        <f t="shared" si="24"/>
        <v>15736</v>
      </c>
      <c r="J94" s="43">
        <f t="shared" si="24"/>
        <v>12987</v>
      </c>
      <c r="K94" s="44">
        <f t="shared" si="24"/>
        <v>67</v>
      </c>
      <c r="L94" s="44">
        <f t="shared" si="24"/>
        <v>845</v>
      </c>
      <c r="M94" s="44">
        <f t="shared" si="24"/>
        <v>2852</v>
      </c>
      <c r="N94" s="44">
        <f t="shared" si="24"/>
        <v>83</v>
      </c>
      <c r="O94" s="45">
        <f t="shared" si="24"/>
        <v>1348</v>
      </c>
      <c r="P94" s="43">
        <f t="shared" si="24"/>
        <v>564</v>
      </c>
      <c r="Q94" s="43">
        <f t="shared" si="24"/>
        <v>403</v>
      </c>
      <c r="R94" s="46">
        <f t="shared" si="24"/>
        <v>293</v>
      </c>
      <c r="S94" s="45">
        <f t="shared" si="21"/>
        <v>4669</v>
      </c>
      <c r="T94" s="46">
        <f t="shared" si="21"/>
        <v>696</v>
      </c>
      <c r="U94" s="47">
        <f t="shared" si="21"/>
        <v>2323</v>
      </c>
      <c r="V94" s="48">
        <f t="shared" si="21"/>
        <v>15518</v>
      </c>
      <c r="W94" s="164">
        <f t="shared" si="23"/>
        <v>468872</v>
      </c>
      <c r="X94" s="193">
        <v>506250</v>
      </c>
      <c r="Y94" s="185">
        <f t="shared" si="22"/>
        <v>92.616691358024696</v>
      </c>
    </row>
    <row r="95" spans="1:25" ht="21.75" customHeight="1" x14ac:dyDescent="0.4">
      <c r="A95" s="245"/>
      <c r="B95" s="233"/>
      <c r="C95" s="29" t="s">
        <v>39</v>
      </c>
      <c r="D95" s="30">
        <f t="shared" si="24"/>
        <v>132545</v>
      </c>
      <c r="E95" s="31">
        <f t="shared" si="24"/>
        <v>111739</v>
      </c>
      <c r="F95" s="31">
        <f t="shared" si="24"/>
        <v>130287</v>
      </c>
      <c r="G95" s="31">
        <f t="shared" si="24"/>
        <v>37107</v>
      </c>
      <c r="H95" s="31">
        <f t="shared" si="24"/>
        <v>13799</v>
      </c>
      <c r="I95" s="31">
        <f t="shared" si="24"/>
        <v>16164</v>
      </c>
      <c r="J95" s="31">
        <f t="shared" si="24"/>
        <v>13413</v>
      </c>
      <c r="K95" s="32">
        <f t="shared" si="24"/>
        <v>76</v>
      </c>
      <c r="L95" s="32">
        <f t="shared" si="24"/>
        <v>863</v>
      </c>
      <c r="M95" s="32">
        <f t="shared" si="24"/>
        <v>2869</v>
      </c>
      <c r="N95" s="32">
        <f t="shared" si="24"/>
        <v>83</v>
      </c>
      <c r="O95" s="33">
        <f t="shared" si="24"/>
        <v>1408</v>
      </c>
      <c r="P95" s="31">
        <f t="shared" si="24"/>
        <v>597</v>
      </c>
      <c r="Q95" s="31">
        <f t="shared" si="24"/>
        <v>467</v>
      </c>
      <c r="R95" s="34">
        <f t="shared" si="24"/>
        <v>358</v>
      </c>
      <c r="S95" s="33">
        <f t="shared" si="21"/>
        <v>4846</v>
      </c>
      <c r="T95" s="34">
        <f t="shared" si="21"/>
        <v>730</v>
      </c>
      <c r="U95" s="35">
        <f t="shared" si="21"/>
        <v>2470</v>
      </c>
      <c r="V95" s="36">
        <f t="shared" si="21"/>
        <v>16071</v>
      </c>
      <c r="W95" s="37">
        <f t="shared" si="23"/>
        <v>485892</v>
      </c>
      <c r="X95" s="192">
        <v>518936</v>
      </c>
      <c r="Y95" s="109">
        <f t="shared" si="22"/>
        <v>93.632355434966925</v>
      </c>
    </row>
    <row r="96" spans="1:25" ht="21.75" customHeight="1" x14ac:dyDescent="0.4">
      <c r="A96" s="245"/>
      <c r="B96" s="233" t="s">
        <v>41</v>
      </c>
      <c r="C96" s="41" t="s">
        <v>38</v>
      </c>
      <c r="D96" s="184">
        <f t="shared" si="24"/>
        <v>1182</v>
      </c>
      <c r="E96" s="43">
        <f t="shared" si="24"/>
        <v>10040</v>
      </c>
      <c r="F96" s="43">
        <f t="shared" si="24"/>
        <v>13091</v>
      </c>
      <c r="G96" s="43">
        <f t="shared" si="24"/>
        <v>8069</v>
      </c>
      <c r="H96" s="43">
        <f t="shared" si="24"/>
        <v>359</v>
      </c>
      <c r="I96" s="43">
        <f t="shared" si="24"/>
        <v>527</v>
      </c>
      <c r="J96" s="43">
        <f t="shared" si="24"/>
        <v>784</v>
      </c>
      <c r="K96" s="44">
        <f t="shared" si="24"/>
        <v>0</v>
      </c>
      <c r="L96" s="44">
        <f t="shared" si="24"/>
        <v>141</v>
      </c>
      <c r="M96" s="44">
        <f t="shared" si="24"/>
        <v>0</v>
      </c>
      <c r="N96" s="44">
        <f t="shared" si="24"/>
        <v>12</v>
      </c>
      <c r="O96" s="45">
        <f t="shared" si="24"/>
        <v>1</v>
      </c>
      <c r="P96" s="43">
        <f t="shared" si="24"/>
        <v>0</v>
      </c>
      <c r="Q96" s="43">
        <f t="shared" si="24"/>
        <v>2</v>
      </c>
      <c r="R96" s="46">
        <f t="shared" si="24"/>
        <v>5</v>
      </c>
      <c r="S96" s="45">
        <f t="shared" si="21"/>
        <v>4</v>
      </c>
      <c r="T96" s="46">
        <f t="shared" si="21"/>
        <v>0</v>
      </c>
      <c r="U96" s="47">
        <f t="shared" si="21"/>
        <v>15</v>
      </c>
      <c r="V96" s="48">
        <f t="shared" si="21"/>
        <v>5</v>
      </c>
      <c r="W96" s="164">
        <f t="shared" si="23"/>
        <v>34237</v>
      </c>
      <c r="X96" s="193">
        <v>26152</v>
      </c>
      <c r="Y96" s="185">
        <f t="shared" si="22"/>
        <v>130.9154175588865</v>
      </c>
    </row>
    <row r="97" spans="1:25" ht="21.75" customHeight="1" x14ac:dyDescent="0.4">
      <c r="A97" s="245"/>
      <c r="B97" s="233"/>
      <c r="C97" s="29" t="s">
        <v>39</v>
      </c>
      <c r="D97" s="30">
        <f t="shared" si="24"/>
        <v>1392</v>
      </c>
      <c r="E97" s="31">
        <f t="shared" si="24"/>
        <v>10777</v>
      </c>
      <c r="F97" s="31">
        <f t="shared" si="24"/>
        <v>13612</v>
      </c>
      <c r="G97" s="31">
        <f t="shared" si="24"/>
        <v>10338</v>
      </c>
      <c r="H97" s="31">
        <f t="shared" si="24"/>
        <v>444</v>
      </c>
      <c r="I97" s="31">
        <f t="shared" si="24"/>
        <v>603</v>
      </c>
      <c r="J97" s="31">
        <f t="shared" si="24"/>
        <v>961</v>
      </c>
      <c r="K97" s="32">
        <f t="shared" si="24"/>
        <v>0</v>
      </c>
      <c r="L97" s="32">
        <f t="shared" si="24"/>
        <v>169</v>
      </c>
      <c r="M97" s="32">
        <f t="shared" si="24"/>
        <v>0</v>
      </c>
      <c r="N97" s="32">
        <f t="shared" si="24"/>
        <v>17</v>
      </c>
      <c r="O97" s="33">
        <f t="shared" si="24"/>
        <v>1</v>
      </c>
      <c r="P97" s="31">
        <f t="shared" si="24"/>
        <v>0</v>
      </c>
      <c r="Q97" s="31">
        <f t="shared" si="24"/>
        <v>2</v>
      </c>
      <c r="R97" s="34">
        <f t="shared" si="24"/>
        <v>7</v>
      </c>
      <c r="S97" s="33">
        <f t="shared" si="24"/>
        <v>4</v>
      </c>
      <c r="T97" s="34">
        <f t="shared" si="21"/>
        <v>0</v>
      </c>
      <c r="U97" s="35">
        <f t="shared" si="21"/>
        <v>15</v>
      </c>
      <c r="V97" s="36">
        <f t="shared" si="21"/>
        <v>5</v>
      </c>
      <c r="W97" s="37">
        <f t="shared" si="23"/>
        <v>38347</v>
      </c>
      <c r="X97" s="192">
        <v>31003</v>
      </c>
      <c r="Y97" s="109">
        <f t="shared" si="22"/>
        <v>123.68803019062671</v>
      </c>
    </row>
    <row r="98" spans="1:25" ht="21.75" customHeight="1" x14ac:dyDescent="0.4">
      <c r="A98" s="245"/>
      <c r="B98" s="234" t="s">
        <v>42</v>
      </c>
      <c r="C98" s="41" t="s">
        <v>38</v>
      </c>
      <c r="D98" s="184">
        <f t="shared" si="24"/>
        <v>12</v>
      </c>
      <c r="E98" s="43">
        <f t="shared" si="24"/>
        <v>4</v>
      </c>
      <c r="F98" s="43">
        <f t="shared" si="24"/>
        <v>4</v>
      </c>
      <c r="G98" s="43">
        <f t="shared" si="24"/>
        <v>0</v>
      </c>
      <c r="H98" s="43">
        <f t="shared" si="24"/>
        <v>0</v>
      </c>
      <c r="I98" s="43">
        <f t="shared" si="24"/>
        <v>30</v>
      </c>
      <c r="J98" s="43">
        <f t="shared" si="24"/>
        <v>35</v>
      </c>
      <c r="K98" s="44">
        <f t="shared" si="24"/>
        <v>0</v>
      </c>
      <c r="L98" s="44">
        <f t="shared" si="24"/>
        <v>0</v>
      </c>
      <c r="M98" s="44">
        <f t="shared" si="24"/>
        <v>0</v>
      </c>
      <c r="N98" s="44">
        <f t="shared" si="24"/>
        <v>0</v>
      </c>
      <c r="O98" s="45">
        <f t="shared" si="24"/>
        <v>2</v>
      </c>
      <c r="P98" s="43">
        <f t="shared" si="24"/>
        <v>0</v>
      </c>
      <c r="Q98" s="43">
        <f t="shared" si="24"/>
        <v>0</v>
      </c>
      <c r="R98" s="46">
        <f t="shared" si="24"/>
        <v>0</v>
      </c>
      <c r="S98" s="45">
        <f t="shared" si="24"/>
        <v>0</v>
      </c>
      <c r="T98" s="46">
        <f t="shared" si="21"/>
        <v>0</v>
      </c>
      <c r="U98" s="47">
        <f t="shared" si="21"/>
        <v>0</v>
      </c>
      <c r="V98" s="48">
        <f t="shared" si="21"/>
        <v>14</v>
      </c>
      <c r="W98" s="164">
        <f t="shared" si="23"/>
        <v>101</v>
      </c>
      <c r="X98" s="193">
        <v>68</v>
      </c>
      <c r="Y98" s="185">
        <f>W98/X98*100</f>
        <v>148.52941176470588</v>
      </c>
    </row>
    <row r="99" spans="1:25" ht="21.75" customHeight="1" x14ac:dyDescent="0.4">
      <c r="A99" s="245"/>
      <c r="B99" s="233"/>
      <c r="C99" s="29" t="s">
        <v>39</v>
      </c>
      <c r="D99" s="30">
        <f t="shared" si="24"/>
        <v>12</v>
      </c>
      <c r="E99" s="31">
        <f t="shared" si="24"/>
        <v>4</v>
      </c>
      <c r="F99" s="31">
        <f t="shared" si="24"/>
        <v>8</v>
      </c>
      <c r="G99" s="31">
        <f t="shared" si="24"/>
        <v>0</v>
      </c>
      <c r="H99" s="31">
        <f t="shared" si="24"/>
        <v>0</v>
      </c>
      <c r="I99" s="31">
        <f t="shared" si="24"/>
        <v>30</v>
      </c>
      <c r="J99" s="31">
        <f t="shared" si="24"/>
        <v>35</v>
      </c>
      <c r="K99" s="32">
        <f t="shared" si="24"/>
        <v>0</v>
      </c>
      <c r="L99" s="32">
        <f t="shared" si="24"/>
        <v>0</v>
      </c>
      <c r="M99" s="32">
        <f t="shared" si="24"/>
        <v>0</v>
      </c>
      <c r="N99" s="32">
        <f t="shared" si="24"/>
        <v>0</v>
      </c>
      <c r="O99" s="33">
        <f t="shared" si="24"/>
        <v>2</v>
      </c>
      <c r="P99" s="31">
        <f t="shared" si="24"/>
        <v>0</v>
      </c>
      <c r="Q99" s="31">
        <f t="shared" si="24"/>
        <v>0</v>
      </c>
      <c r="R99" s="34">
        <f t="shared" si="24"/>
        <v>0</v>
      </c>
      <c r="S99" s="33">
        <f t="shared" si="24"/>
        <v>0</v>
      </c>
      <c r="T99" s="34">
        <f t="shared" si="21"/>
        <v>0</v>
      </c>
      <c r="U99" s="35">
        <f t="shared" si="21"/>
        <v>0</v>
      </c>
      <c r="V99" s="36">
        <f t="shared" si="21"/>
        <v>14</v>
      </c>
      <c r="W99" s="37">
        <f t="shared" si="23"/>
        <v>105</v>
      </c>
      <c r="X99" s="192">
        <v>68</v>
      </c>
      <c r="Y99" s="109">
        <f t="shared" si="22"/>
        <v>154.41176470588235</v>
      </c>
    </row>
    <row r="100" spans="1:25" ht="21.75" customHeight="1" x14ac:dyDescent="0.4">
      <c r="A100" s="245"/>
      <c r="B100" s="233" t="s">
        <v>44</v>
      </c>
      <c r="C100" s="41" t="s">
        <v>38</v>
      </c>
      <c r="D100" s="184">
        <f t="shared" si="24"/>
        <v>80720</v>
      </c>
      <c r="E100" s="43">
        <f t="shared" si="24"/>
        <v>41199</v>
      </c>
      <c r="F100" s="43">
        <f t="shared" si="24"/>
        <v>98287</v>
      </c>
      <c r="G100" s="43">
        <f t="shared" si="24"/>
        <v>17314</v>
      </c>
      <c r="H100" s="43">
        <f t="shared" si="24"/>
        <v>10482</v>
      </c>
      <c r="I100" s="43">
        <f t="shared" si="24"/>
        <v>9605</v>
      </c>
      <c r="J100" s="43">
        <f t="shared" si="24"/>
        <v>11847</v>
      </c>
      <c r="K100" s="44">
        <f t="shared" si="24"/>
        <v>0</v>
      </c>
      <c r="L100" s="44">
        <f t="shared" si="24"/>
        <v>3204</v>
      </c>
      <c r="M100" s="44">
        <f t="shared" si="24"/>
        <v>1505</v>
      </c>
      <c r="N100" s="44">
        <f t="shared" si="24"/>
        <v>810</v>
      </c>
      <c r="O100" s="45">
        <f t="shared" si="24"/>
        <v>51</v>
      </c>
      <c r="P100" s="43">
        <f t="shared" si="24"/>
        <v>218</v>
      </c>
      <c r="Q100" s="43">
        <f t="shared" si="24"/>
        <v>289</v>
      </c>
      <c r="R100" s="46">
        <f t="shared" si="24"/>
        <v>181</v>
      </c>
      <c r="S100" s="45">
        <f t="shared" si="24"/>
        <v>2531</v>
      </c>
      <c r="T100" s="46">
        <f t="shared" si="21"/>
        <v>137</v>
      </c>
      <c r="U100" s="47">
        <f t="shared" si="21"/>
        <v>745</v>
      </c>
      <c r="V100" s="48">
        <f t="shared" si="21"/>
        <v>28570</v>
      </c>
      <c r="W100" s="164">
        <f t="shared" si="23"/>
        <v>307695</v>
      </c>
      <c r="X100" s="193">
        <v>324568</v>
      </c>
      <c r="Y100" s="185">
        <f t="shared" si="22"/>
        <v>94.801397549974126</v>
      </c>
    </row>
    <row r="101" spans="1:25" ht="21.75" customHeight="1" x14ac:dyDescent="0.4">
      <c r="A101" s="245"/>
      <c r="B101" s="233"/>
      <c r="C101" s="29" t="s">
        <v>39</v>
      </c>
      <c r="D101" s="30">
        <f t="shared" si="24"/>
        <v>92755</v>
      </c>
      <c r="E101" s="31">
        <f t="shared" si="24"/>
        <v>42329</v>
      </c>
      <c r="F101" s="31">
        <f t="shared" si="24"/>
        <v>100666</v>
      </c>
      <c r="G101" s="31">
        <f t="shared" si="24"/>
        <v>19548</v>
      </c>
      <c r="H101" s="31">
        <f t="shared" si="24"/>
        <v>11310</v>
      </c>
      <c r="I101" s="31">
        <f t="shared" si="24"/>
        <v>10043</v>
      </c>
      <c r="J101" s="31">
        <f t="shared" si="24"/>
        <v>12262</v>
      </c>
      <c r="K101" s="32">
        <f t="shared" si="24"/>
        <v>0</v>
      </c>
      <c r="L101" s="32">
        <f t="shared" si="24"/>
        <v>3381</v>
      </c>
      <c r="M101" s="32">
        <f t="shared" si="24"/>
        <v>1551</v>
      </c>
      <c r="N101" s="32">
        <f t="shared" si="24"/>
        <v>820</v>
      </c>
      <c r="O101" s="33">
        <f t="shared" si="24"/>
        <v>70</v>
      </c>
      <c r="P101" s="31">
        <f t="shared" si="24"/>
        <v>325</v>
      </c>
      <c r="Q101" s="31">
        <f t="shared" si="24"/>
        <v>373</v>
      </c>
      <c r="R101" s="34">
        <f t="shared" si="24"/>
        <v>234</v>
      </c>
      <c r="S101" s="33">
        <f t="shared" si="24"/>
        <v>2826</v>
      </c>
      <c r="T101" s="34">
        <f t="shared" si="21"/>
        <v>152</v>
      </c>
      <c r="U101" s="35">
        <f t="shared" si="21"/>
        <v>1042</v>
      </c>
      <c r="V101" s="36">
        <f t="shared" si="21"/>
        <v>29142</v>
      </c>
      <c r="W101" s="37">
        <f t="shared" si="23"/>
        <v>328829</v>
      </c>
      <c r="X101" s="192">
        <v>342543</v>
      </c>
      <c r="Y101" s="109">
        <f t="shared" si="22"/>
        <v>95.996415048621628</v>
      </c>
    </row>
    <row r="102" spans="1:25" ht="21.75" customHeight="1" x14ac:dyDescent="0.4">
      <c r="A102" s="245"/>
      <c r="B102" s="233" t="s">
        <v>45</v>
      </c>
      <c r="C102" s="41" t="s">
        <v>38</v>
      </c>
      <c r="D102" s="184">
        <f>D18+D78</f>
        <v>14922</v>
      </c>
      <c r="E102" s="43">
        <f t="shared" si="24"/>
        <v>24566</v>
      </c>
      <c r="F102" s="43">
        <f t="shared" si="24"/>
        <v>19254</v>
      </c>
      <c r="G102" s="43">
        <f t="shared" si="24"/>
        <v>2779</v>
      </c>
      <c r="H102" s="43">
        <f t="shared" si="24"/>
        <v>2369</v>
      </c>
      <c r="I102" s="43">
        <f t="shared" si="24"/>
        <v>2884</v>
      </c>
      <c r="J102" s="43">
        <f t="shared" si="24"/>
        <v>5963</v>
      </c>
      <c r="K102" s="44">
        <f t="shared" si="24"/>
        <v>7</v>
      </c>
      <c r="L102" s="44">
        <f t="shared" si="24"/>
        <v>1862</v>
      </c>
      <c r="M102" s="44">
        <f t="shared" si="24"/>
        <v>173</v>
      </c>
      <c r="N102" s="44">
        <f t="shared" si="24"/>
        <v>8</v>
      </c>
      <c r="O102" s="45">
        <f t="shared" si="24"/>
        <v>36</v>
      </c>
      <c r="P102" s="43">
        <f t="shared" si="24"/>
        <v>7</v>
      </c>
      <c r="Q102" s="43">
        <f t="shared" si="24"/>
        <v>11</v>
      </c>
      <c r="R102" s="46">
        <f t="shared" si="24"/>
        <v>23</v>
      </c>
      <c r="S102" s="45">
        <f t="shared" si="24"/>
        <v>309</v>
      </c>
      <c r="T102" s="46">
        <f t="shared" si="21"/>
        <v>26</v>
      </c>
      <c r="U102" s="47">
        <f t="shared" si="21"/>
        <v>37</v>
      </c>
      <c r="V102" s="48">
        <f t="shared" si="21"/>
        <v>5596</v>
      </c>
      <c r="W102" s="164">
        <f t="shared" si="23"/>
        <v>80832</v>
      </c>
      <c r="X102" s="193">
        <v>109094</v>
      </c>
      <c r="Y102" s="185">
        <f t="shared" si="22"/>
        <v>74.093900672814272</v>
      </c>
    </row>
    <row r="103" spans="1:25" ht="21.75" customHeight="1" x14ac:dyDescent="0.4">
      <c r="A103" s="245"/>
      <c r="B103" s="233"/>
      <c r="C103" s="29" t="s">
        <v>39</v>
      </c>
      <c r="D103" s="30">
        <f>D19+D79</f>
        <v>16266</v>
      </c>
      <c r="E103" s="31">
        <f t="shared" si="24"/>
        <v>24826</v>
      </c>
      <c r="F103" s="31">
        <f t="shared" si="24"/>
        <v>19465</v>
      </c>
      <c r="G103" s="31">
        <f t="shared" si="24"/>
        <v>3137</v>
      </c>
      <c r="H103" s="31">
        <f t="shared" si="24"/>
        <v>2517</v>
      </c>
      <c r="I103" s="31">
        <f t="shared" si="24"/>
        <v>2907</v>
      </c>
      <c r="J103" s="31">
        <f t="shared" si="24"/>
        <v>6014</v>
      </c>
      <c r="K103" s="32">
        <f t="shared" si="24"/>
        <v>9</v>
      </c>
      <c r="L103" s="32">
        <f t="shared" si="24"/>
        <v>1916</v>
      </c>
      <c r="M103" s="32">
        <f t="shared" si="24"/>
        <v>228</v>
      </c>
      <c r="N103" s="32">
        <f t="shared" si="24"/>
        <v>16</v>
      </c>
      <c r="O103" s="33">
        <f t="shared" si="24"/>
        <v>58</v>
      </c>
      <c r="P103" s="31">
        <f t="shared" si="24"/>
        <v>7</v>
      </c>
      <c r="Q103" s="31">
        <f t="shared" si="24"/>
        <v>11</v>
      </c>
      <c r="R103" s="34">
        <f t="shared" si="24"/>
        <v>29</v>
      </c>
      <c r="S103" s="33">
        <f t="shared" si="24"/>
        <v>341</v>
      </c>
      <c r="T103" s="34">
        <f t="shared" si="21"/>
        <v>26</v>
      </c>
      <c r="U103" s="35">
        <f t="shared" si="21"/>
        <v>37</v>
      </c>
      <c r="V103" s="36">
        <f t="shared" si="21"/>
        <v>6216</v>
      </c>
      <c r="W103" s="37">
        <f t="shared" si="23"/>
        <v>84026</v>
      </c>
      <c r="X103" s="192">
        <v>113142</v>
      </c>
      <c r="Y103" s="109">
        <f t="shared" si="22"/>
        <v>74.265966661363592</v>
      </c>
    </row>
    <row r="104" spans="1:25" ht="21.75" customHeight="1" x14ac:dyDescent="0.4">
      <c r="A104" s="245"/>
      <c r="B104" s="233" t="s">
        <v>46</v>
      </c>
      <c r="C104" s="41" t="s">
        <v>38</v>
      </c>
      <c r="D104" s="184">
        <f t="shared" si="24"/>
        <v>3560</v>
      </c>
      <c r="E104" s="43">
        <f t="shared" si="24"/>
        <v>3197</v>
      </c>
      <c r="F104" s="43">
        <f t="shared" si="24"/>
        <v>922</v>
      </c>
      <c r="G104" s="43">
        <f t="shared" si="24"/>
        <v>1361</v>
      </c>
      <c r="H104" s="43">
        <f t="shared" si="24"/>
        <v>552</v>
      </c>
      <c r="I104" s="43">
        <f t="shared" si="24"/>
        <v>473</v>
      </c>
      <c r="J104" s="43">
        <f t="shared" si="24"/>
        <v>370</v>
      </c>
      <c r="K104" s="44">
        <f t="shared" si="24"/>
        <v>0</v>
      </c>
      <c r="L104" s="44">
        <f t="shared" si="24"/>
        <v>31</v>
      </c>
      <c r="M104" s="44">
        <f t="shared" si="24"/>
        <v>15</v>
      </c>
      <c r="N104" s="44">
        <f t="shared" si="24"/>
        <v>17</v>
      </c>
      <c r="O104" s="45">
        <f t="shared" si="24"/>
        <v>15</v>
      </c>
      <c r="P104" s="43">
        <f t="shared" si="24"/>
        <v>51</v>
      </c>
      <c r="Q104" s="43">
        <f t="shared" si="24"/>
        <v>56</v>
      </c>
      <c r="R104" s="46">
        <f t="shared" si="24"/>
        <v>39</v>
      </c>
      <c r="S104" s="45">
        <f t="shared" si="24"/>
        <v>198</v>
      </c>
      <c r="T104" s="46">
        <f t="shared" si="21"/>
        <v>22</v>
      </c>
      <c r="U104" s="47">
        <f t="shared" si="21"/>
        <v>115</v>
      </c>
      <c r="V104" s="48">
        <f t="shared" si="21"/>
        <v>821</v>
      </c>
      <c r="W104" s="164">
        <f t="shared" si="23"/>
        <v>11815</v>
      </c>
      <c r="X104" s="193">
        <v>11131</v>
      </c>
      <c r="Y104" s="163">
        <f t="shared" si="22"/>
        <v>106.14500044919595</v>
      </c>
    </row>
    <row r="105" spans="1:25" ht="21.75" customHeight="1" x14ac:dyDescent="0.4">
      <c r="A105" s="245"/>
      <c r="B105" s="233"/>
      <c r="C105" s="29" t="s">
        <v>39</v>
      </c>
      <c r="D105" s="30">
        <f t="shared" si="24"/>
        <v>3560</v>
      </c>
      <c r="E105" s="31">
        <f t="shared" si="24"/>
        <v>3197</v>
      </c>
      <c r="F105" s="31">
        <f t="shared" si="24"/>
        <v>922</v>
      </c>
      <c r="G105" s="31">
        <f t="shared" si="24"/>
        <v>1361</v>
      </c>
      <c r="H105" s="31">
        <f t="shared" si="24"/>
        <v>552</v>
      </c>
      <c r="I105" s="31">
        <f t="shared" si="24"/>
        <v>473</v>
      </c>
      <c r="J105" s="31">
        <f t="shared" si="24"/>
        <v>370</v>
      </c>
      <c r="K105" s="32">
        <f t="shared" si="24"/>
        <v>0</v>
      </c>
      <c r="L105" s="32">
        <f t="shared" si="24"/>
        <v>31</v>
      </c>
      <c r="M105" s="32">
        <f t="shared" si="24"/>
        <v>15</v>
      </c>
      <c r="N105" s="32">
        <f t="shared" si="24"/>
        <v>17</v>
      </c>
      <c r="O105" s="33">
        <f t="shared" si="24"/>
        <v>15</v>
      </c>
      <c r="P105" s="31">
        <f t="shared" si="24"/>
        <v>51</v>
      </c>
      <c r="Q105" s="31">
        <f t="shared" si="24"/>
        <v>56</v>
      </c>
      <c r="R105" s="34">
        <f t="shared" si="24"/>
        <v>39</v>
      </c>
      <c r="S105" s="33">
        <f t="shared" si="24"/>
        <v>198</v>
      </c>
      <c r="T105" s="34">
        <f t="shared" si="21"/>
        <v>22</v>
      </c>
      <c r="U105" s="35">
        <f t="shared" si="21"/>
        <v>115</v>
      </c>
      <c r="V105" s="36">
        <f t="shared" si="21"/>
        <v>821</v>
      </c>
      <c r="W105" s="37">
        <f t="shared" si="23"/>
        <v>11815</v>
      </c>
      <c r="X105" s="192">
        <v>11131</v>
      </c>
      <c r="Y105" s="109">
        <f t="shared" si="22"/>
        <v>106.14500044919595</v>
      </c>
    </row>
    <row r="106" spans="1:25" ht="21.75" customHeight="1" x14ac:dyDescent="0.4">
      <c r="A106" s="245"/>
      <c r="B106" s="234" t="s">
        <v>47</v>
      </c>
      <c r="C106" s="41" t="s">
        <v>38</v>
      </c>
      <c r="D106" s="184">
        <f t="shared" si="24"/>
        <v>0</v>
      </c>
      <c r="E106" s="43">
        <f t="shared" si="24"/>
        <v>0</v>
      </c>
      <c r="F106" s="43">
        <f t="shared" si="24"/>
        <v>0</v>
      </c>
      <c r="G106" s="43">
        <f t="shared" si="24"/>
        <v>0</v>
      </c>
      <c r="H106" s="43">
        <f t="shared" si="24"/>
        <v>0</v>
      </c>
      <c r="I106" s="43">
        <f t="shared" si="24"/>
        <v>0</v>
      </c>
      <c r="J106" s="43">
        <f t="shared" si="24"/>
        <v>0</v>
      </c>
      <c r="K106" s="44">
        <f t="shared" si="24"/>
        <v>0</v>
      </c>
      <c r="L106" s="44">
        <f t="shared" si="24"/>
        <v>0</v>
      </c>
      <c r="M106" s="44">
        <f t="shared" si="24"/>
        <v>0</v>
      </c>
      <c r="N106" s="44">
        <f t="shared" si="24"/>
        <v>0</v>
      </c>
      <c r="O106" s="45">
        <f t="shared" si="24"/>
        <v>0</v>
      </c>
      <c r="P106" s="43">
        <f t="shared" si="24"/>
        <v>0</v>
      </c>
      <c r="Q106" s="43">
        <f t="shared" si="24"/>
        <v>0</v>
      </c>
      <c r="R106" s="46">
        <f t="shared" si="24"/>
        <v>0</v>
      </c>
      <c r="S106" s="45">
        <f t="shared" si="24"/>
        <v>1</v>
      </c>
      <c r="T106" s="46">
        <f t="shared" ref="T106:V107" si="25">T22+T82</f>
        <v>0</v>
      </c>
      <c r="U106" s="47">
        <f t="shared" si="25"/>
        <v>0</v>
      </c>
      <c r="V106" s="48">
        <f t="shared" si="25"/>
        <v>1</v>
      </c>
      <c r="W106" s="164">
        <f t="shared" si="23"/>
        <v>2</v>
      </c>
      <c r="X106" s="193">
        <v>20</v>
      </c>
      <c r="Y106" s="208">
        <f>IF(OR(X106=0,X106=""),"-",+W106/X106*100)</f>
        <v>10</v>
      </c>
    </row>
    <row r="107" spans="1:25" ht="21.75" customHeight="1" x14ac:dyDescent="0.4">
      <c r="A107" s="245"/>
      <c r="B107" s="233"/>
      <c r="C107" s="29" t="s">
        <v>39</v>
      </c>
      <c r="D107" s="30">
        <f t="shared" si="24"/>
        <v>0</v>
      </c>
      <c r="E107" s="31">
        <f t="shared" si="24"/>
        <v>0</v>
      </c>
      <c r="F107" s="31">
        <f t="shared" si="24"/>
        <v>0</v>
      </c>
      <c r="G107" s="31">
        <f t="shared" si="24"/>
        <v>0</v>
      </c>
      <c r="H107" s="31">
        <f t="shared" si="24"/>
        <v>0</v>
      </c>
      <c r="I107" s="31">
        <f t="shared" si="24"/>
        <v>0</v>
      </c>
      <c r="J107" s="31">
        <f t="shared" si="24"/>
        <v>0</v>
      </c>
      <c r="K107" s="32">
        <f t="shared" si="24"/>
        <v>0</v>
      </c>
      <c r="L107" s="32">
        <f t="shared" si="24"/>
        <v>0</v>
      </c>
      <c r="M107" s="32">
        <f t="shared" si="24"/>
        <v>0</v>
      </c>
      <c r="N107" s="32">
        <f t="shared" si="24"/>
        <v>0</v>
      </c>
      <c r="O107" s="33">
        <f t="shared" si="24"/>
        <v>0</v>
      </c>
      <c r="P107" s="31">
        <f t="shared" si="24"/>
        <v>0</v>
      </c>
      <c r="Q107" s="31">
        <f t="shared" si="24"/>
        <v>0</v>
      </c>
      <c r="R107" s="34">
        <f t="shared" si="24"/>
        <v>0</v>
      </c>
      <c r="S107" s="33">
        <f t="shared" si="24"/>
        <v>1</v>
      </c>
      <c r="T107" s="34">
        <f t="shared" si="25"/>
        <v>0</v>
      </c>
      <c r="U107" s="35">
        <f t="shared" si="25"/>
        <v>0</v>
      </c>
      <c r="V107" s="36">
        <f t="shared" si="25"/>
        <v>1</v>
      </c>
      <c r="W107" s="37">
        <f t="shared" si="23"/>
        <v>2</v>
      </c>
      <c r="X107" s="192">
        <v>20</v>
      </c>
      <c r="Y107" s="209">
        <f>IF(OR(X107=0,X107=""),"-",+W107/X107*100)</f>
        <v>10</v>
      </c>
    </row>
    <row r="108" spans="1:25" ht="21.75" customHeight="1" x14ac:dyDescent="0.4">
      <c r="A108" s="245"/>
      <c r="B108" s="234" t="s">
        <v>48</v>
      </c>
      <c r="C108" s="41" t="s">
        <v>38</v>
      </c>
      <c r="D108" s="184">
        <f t="shared" ref="D108:V111" si="26">D24+D84</f>
        <v>0</v>
      </c>
      <c r="E108" s="43">
        <f t="shared" si="26"/>
        <v>0</v>
      </c>
      <c r="F108" s="43">
        <f t="shared" si="26"/>
        <v>0</v>
      </c>
      <c r="G108" s="43">
        <f t="shared" si="26"/>
        <v>0</v>
      </c>
      <c r="H108" s="43">
        <f t="shared" si="26"/>
        <v>0</v>
      </c>
      <c r="I108" s="43">
        <f t="shared" si="26"/>
        <v>0</v>
      </c>
      <c r="J108" s="43">
        <f t="shared" si="26"/>
        <v>0</v>
      </c>
      <c r="K108" s="44">
        <f t="shared" si="26"/>
        <v>0</v>
      </c>
      <c r="L108" s="44">
        <f t="shared" si="26"/>
        <v>0</v>
      </c>
      <c r="M108" s="44">
        <f t="shared" si="26"/>
        <v>0</v>
      </c>
      <c r="N108" s="44">
        <f t="shared" si="26"/>
        <v>0</v>
      </c>
      <c r="O108" s="45">
        <f t="shared" si="26"/>
        <v>0</v>
      </c>
      <c r="P108" s="43">
        <f t="shared" si="26"/>
        <v>0</v>
      </c>
      <c r="Q108" s="43">
        <f t="shared" si="26"/>
        <v>0</v>
      </c>
      <c r="R108" s="46">
        <f t="shared" si="26"/>
        <v>0</v>
      </c>
      <c r="S108" s="45">
        <f t="shared" si="26"/>
        <v>0</v>
      </c>
      <c r="T108" s="46">
        <f t="shared" si="26"/>
        <v>0</v>
      </c>
      <c r="U108" s="47">
        <f t="shared" si="26"/>
        <v>0</v>
      </c>
      <c r="V108" s="48">
        <f t="shared" si="26"/>
        <v>0</v>
      </c>
      <c r="W108" s="164">
        <f t="shared" si="23"/>
        <v>0</v>
      </c>
      <c r="X108" s="193">
        <v>0</v>
      </c>
      <c r="Y108" s="165" t="str">
        <f>IF(OR(X108=0,X108=""),"-",+W108/X108*100)</f>
        <v>-</v>
      </c>
    </row>
    <row r="109" spans="1:25" ht="21.75" customHeight="1" x14ac:dyDescent="0.4">
      <c r="A109" s="245"/>
      <c r="B109" s="233"/>
      <c r="C109" s="29" t="s">
        <v>39</v>
      </c>
      <c r="D109" s="30">
        <f t="shared" si="26"/>
        <v>0</v>
      </c>
      <c r="E109" s="31">
        <f t="shared" si="26"/>
        <v>0</v>
      </c>
      <c r="F109" s="31">
        <f t="shared" si="26"/>
        <v>0</v>
      </c>
      <c r="G109" s="31">
        <f t="shared" si="26"/>
        <v>0</v>
      </c>
      <c r="H109" s="31">
        <f t="shared" si="26"/>
        <v>0</v>
      </c>
      <c r="I109" s="31">
        <f t="shared" si="26"/>
        <v>0</v>
      </c>
      <c r="J109" s="31">
        <f t="shared" si="26"/>
        <v>0</v>
      </c>
      <c r="K109" s="32">
        <f t="shared" si="26"/>
        <v>0</v>
      </c>
      <c r="L109" s="32">
        <f t="shared" si="26"/>
        <v>0</v>
      </c>
      <c r="M109" s="32">
        <f t="shared" si="26"/>
        <v>0</v>
      </c>
      <c r="N109" s="32">
        <f t="shared" si="26"/>
        <v>0</v>
      </c>
      <c r="O109" s="33">
        <f t="shared" si="26"/>
        <v>0</v>
      </c>
      <c r="P109" s="31">
        <f t="shared" si="26"/>
        <v>0</v>
      </c>
      <c r="Q109" s="31">
        <f t="shared" si="26"/>
        <v>0</v>
      </c>
      <c r="R109" s="34">
        <f t="shared" si="26"/>
        <v>0</v>
      </c>
      <c r="S109" s="33">
        <f t="shared" si="26"/>
        <v>0</v>
      </c>
      <c r="T109" s="34">
        <f t="shared" si="26"/>
        <v>0</v>
      </c>
      <c r="U109" s="35">
        <f t="shared" si="26"/>
        <v>0</v>
      </c>
      <c r="V109" s="36">
        <f t="shared" si="26"/>
        <v>0</v>
      </c>
      <c r="W109" s="37">
        <f t="shared" si="23"/>
        <v>0</v>
      </c>
      <c r="X109" s="192">
        <v>0</v>
      </c>
      <c r="Y109" s="166" t="str">
        <f>IF(OR(X109=0,X109=""),"-",+W109/X109*100)</f>
        <v>-</v>
      </c>
    </row>
    <row r="110" spans="1:25" ht="21.75" customHeight="1" x14ac:dyDescent="0.4">
      <c r="A110" s="245"/>
      <c r="B110" s="233" t="s">
        <v>49</v>
      </c>
      <c r="C110" s="41" t="s">
        <v>38</v>
      </c>
      <c r="D110" s="184">
        <f t="shared" si="26"/>
        <v>19</v>
      </c>
      <c r="E110" s="43">
        <f t="shared" si="26"/>
        <v>0</v>
      </c>
      <c r="F110" s="43">
        <f t="shared" si="26"/>
        <v>10</v>
      </c>
      <c r="G110" s="43">
        <f t="shared" si="26"/>
        <v>10</v>
      </c>
      <c r="H110" s="43">
        <f t="shared" si="26"/>
        <v>1</v>
      </c>
      <c r="I110" s="43">
        <f t="shared" si="26"/>
        <v>0</v>
      </c>
      <c r="J110" s="43">
        <f t="shared" si="26"/>
        <v>0</v>
      </c>
      <c r="K110" s="44">
        <f t="shared" si="26"/>
        <v>0</v>
      </c>
      <c r="L110" s="44">
        <f t="shared" si="26"/>
        <v>0</v>
      </c>
      <c r="M110" s="44">
        <f t="shared" si="26"/>
        <v>0</v>
      </c>
      <c r="N110" s="44">
        <f t="shared" si="26"/>
        <v>0</v>
      </c>
      <c r="O110" s="45">
        <f t="shared" si="26"/>
        <v>0</v>
      </c>
      <c r="P110" s="43">
        <f t="shared" si="26"/>
        <v>0</v>
      </c>
      <c r="Q110" s="43">
        <f t="shared" si="26"/>
        <v>0</v>
      </c>
      <c r="R110" s="46">
        <f t="shared" si="26"/>
        <v>1</v>
      </c>
      <c r="S110" s="45">
        <f t="shared" si="26"/>
        <v>3</v>
      </c>
      <c r="T110" s="46">
        <f t="shared" si="26"/>
        <v>0</v>
      </c>
      <c r="U110" s="47">
        <f t="shared" si="26"/>
        <v>0</v>
      </c>
      <c r="V110" s="48">
        <f t="shared" si="26"/>
        <v>3</v>
      </c>
      <c r="W110" s="164">
        <f t="shared" ref="W110:W111" si="27">SUM(D110:V110)</f>
        <v>47</v>
      </c>
      <c r="X110" s="193">
        <v>39</v>
      </c>
      <c r="Y110" s="185">
        <f t="shared" ref="Y110:Y113" si="28">W110/X110*100</f>
        <v>120.51282051282051</v>
      </c>
    </row>
    <row r="111" spans="1:25" ht="21.75" customHeight="1" x14ac:dyDescent="0.4">
      <c r="A111" s="245"/>
      <c r="B111" s="233"/>
      <c r="C111" s="29" t="s">
        <v>39</v>
      </c>
      <c r="D111" s="30">
        <f t="shared" si="26"/>
        <v>23</v>
      </c>
      <c r="E111" s="31">
        <f t="shared" si="26"/>
        <v>0</v>
      </c>
      <c r="F111" s="31">
        <f t="shared" si="26"/>
        <v>10</v>
      </c>
      <c r="G111" s="31">
        <f t="shared" si="26"/>
        <v>10</v>
      </c>
      <c r="H111" s="31">
        <f t="shared" si="26"/>
        <v>1</v>
      </c>
      <c r="I111" s="31">
        <f t="shared" si="26"/>
        <v>0</v>
      </c>
      <c r="J111" s="31">
        <f t="shared" si="26"/>
        <v>0</v>
      </c>
      <c r="K111" s="32">
        <f t="shared" si="26"/>
        <v>0</v>
      </c>
      <c r="L111" s="32">
        <f t="shared" si="26"/>
        <v>0</v>
      </c>
      <c r="M111" s="32">
        <f t="shared" si="26"/>
        <v>0</v>
      </c>
      <c r="N111" s="32">
        <f t="shared" si="26"/>
        <v>0</v>
      </c>
      <c r="O111" s="33">
        <f t="shared" si="26"/>
        <v>0</v>
      </c>
      <c r="P111" s="31">
        <f t="shared" si="26"/>
        <v>0</v>
      </c>
      <c r="Q111" s="31">
        <f t="shared" si="26"/>
        <v>0</v>
      </c>
      <c r="R111" s="34">
        <f t="shared" si="26"/>
        <v>6</v>
      </c>
      <c r="S111" s="33">
        <f t="shared" si="26"/>
        <v>5</v>
      </c>
      <c r="T111" s="34">
        <f t="shared" si="26"/>
        <v>0</v>
      </c>
      <c r="U111" s="35">
        <f t="shared" si="26"/>
        <v>0</v>
      </c>
      <c r="V111" s="36">
        <f t="shared" si="26"/>
        <v>13</v>
      </c>
      <c r="W111" s="37">
        <f t="shared" si="27"/>
        <v>68</v>
      </c>
      <c r="X111" s="192">
        <v>45</v>
      </c>
      <c r="Y111" s="109">
        <f t="shared" si="28"/>
        <v>151.11111111111111</v>
      </c>
    </row>
    <row r="112" spans="1:25" ht="21.75" customHeight="1" x14ac:dyDescent="0.4">
      <c r="A112" s="237" t="s">
        <v>50</v>
      </c>
      <c r="B112" s="238"/>
      <c r="C112" s="58" t="s">
        <v>38</v>
      </c>
      <c r="D112" s="59">
        <f>D90+D92+D94+D96+D100+D102+D104+D110+D98+D106+D108</f>
        <v>242180</v>
      </c>
      <c r="E112" s="59">
        <f t="shared" ref="E112:V113" si="29">E90+E92+E94+E96+E100+E102+E104+E110+E98+E106+E108</f>
        <v>191968</v>
      </c>
      <c r="F112" s="59">
        <f t="shared" si="29"/>
        <v>273556</v>
      </c>
      <c r="G112" s="59">
        <f t="shared" si="29"/>
        <v>72864</v>
      </c>
      <c r="H112" s="59">
        <f t="shared" si="29"/>
        <v>27428</v>
      </c>
      <c r="I112" s="59">
        <f t="shared" si="29"/>
        <v>29638</v>
      </c>
      <c r="J112" s="59">
        <f t="shared" si="29"/>
        <v>32408</v>
      </c>
      <c r="K112" s="59">
        <f t="shared" si="29"/>
        <v>137</v>
      </c>
      <c r="L112" s="59">
        <f t="shared" si="29"/>
        <v>6159</v>
      </c>
      <c r="M112" s="59">
        <f t="shared" si="29"/>
        <v>4732</v>
      </c>
      <c r="N112" s="60">
        <f t="shared" si="29"/>
        <v>966</v>
      </c>
      <c r="O112" s="61">
        <f t="shared" si="29"/>
        <v>1774</v>
      </c>
      <c r="P112" s="59">
        <f t="shared" si="29"/>
        <v>918</v>
      </c>
      <c r="Q112" s="59">
        <f t="shared" si="29"/>
        <v>850</v>
      </c>
      <c r="R112" s="62">
        <f t="shared" si="29"/>
        <v>610</v>
      </c>
      <c r="S112" s="61">
        <f t="shared" si="29"/>
        <v>7977</v>
      </c>
      <c r="T112" s="62">
        <f t="shared" si="29"/>
        <v>971</v>
      </c>
      <c r="U112" s="63">
        <f t="shared" si="29"/>
        <v>3543</v>
      </c>
      <c r="V112" s="60">
        <f t="shared" si="29"/>
        <v>52477</v>
      </c>
      <c r="W112" s="64">
        <f>SUM(D112:V112)</f>
        <v>951156</v>
      </c>
      <c r="X112" s="197">
        <v>1033547</v>
      </c>
      <c r="Y112" s="181">
        <f t="shared" si="28"/>
        <v>92.028325755867897</v>
      </c>
    </row>
    <row r="113" spans="1:25" ht="21.75" customHeight="1" thickBot="1" x14ac:dyDescent="0.45">
      <c r="A113" s="239"/>
      <c r="B113" s="240"/>
      <c r="C113" s="67" t="s">
        <v>39</v>
      </c>
      <c r="D113" s="68">
        <f>D91+D93+D95+D97+D101+D103+D105+D111+D99+D107+D109</f>
        <v>266476</v>
      </c>
      <c r="E113" s="68">
        <f t="shared" si="29"/>
        <v>198901</v>
      </c>
      <c r="F113" s="68">
        <f t="shared" si="29"/>
        <v>283178</v>
      </c>
      <c r="G113" s="68">
        <f t="shared" si="29"/>
        <v>79372</v>
      </c>
      <c r="H113" s="68">
        <f t="shared" si="29"/>
        <v>29098</v>
      </c>
      <c r="I113" s="68">
        <f t="shared" si="29"/>
        <v>30660</v>
      </c>
      <c r="J113" s="68">
        <f t="shared" si="29"/>
        <v>33584</v>
      </c>
      <c r="K113" s="68">
        <f t="shared" si="29"/>
        <v>155</v>
      </c>
      <c r="L113" s="68">
        <f t="shared" si="29"/>
        <v>6465</v>
      </c>
      <c r="M113" s="68">
        <f t="shared" si="29"/>
        <v>4862</v>
      </c>
      <c r="N113" s="69">
        <f t="shared" si="29"/>
        <v>1073</v>
      </c>
      <c r="O113" s="70">
        <f t="shared" si="29"/>
        <v>1890</v>
      </c>
      <c r="P113" s="68">
        <f t="shared" si="29"/>
        <v>1087</v>
      </c>
      <c r="Q113" s="68">
        <f t="shared" si="29"/>
        <v>1103</v>
      </c>
      <c r="R113" s="71">
        <f t="shared" si="29"/>
        <v>766</v>
      </c>
      <c r="S113" s="70">
        <f t="shared" si="29"/>
        <v>8624</v>
      </c>
      <c r="T113" s="71">
        <f t="shared" si="29"/>
        <v>1050</v>
      </c>
      <c r="U113" s="72">
        <f t="shared" si="29"/>
        <v>4223</v>
      </c>
      <c r="V113" s="69">
        <f t="shared" si="29"/>
        <v>54520</v>
      </c>
      <c r="W113" s="73">
        <f>SUM(D113:V113)</f>
        <v>1007087</v>
      </c>
      <c r="X113" s="186">
        <v>1082169</v>
      </c>
      <c r="Y113" s="182">
        <f t="shared" si="28"/>
        <v>93.061896986515052</v>
      </c>
    </row>
  </sheetData>
  <mergeCells count="71"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V4:V5"/>
    <mergeCell ref="S4:T4"/>
    <mergeCell ref="W4:W5"/>
    <mergeCell ref="X4:X5"/>
    <mergeCell ref="Y4:Y5"/>
    <mergeCell ref="Z4:Z5"/>
    <mergeCell ref="AA4:AA5"/>
    <mergeCell ref="A1:N2"/>
    <mergeCell ref="A4:B5"/>
    <mergeCell ref="C4:C5"/>
    <mergeCell ref="D4:N4"/>
    <mergeCell ref="O4:R4"/>
  </mergeCells>
  <phoneticPr fontId="4"/>
  <pageMargins left="0.7" right="0.7" top="0.75" bottom="0.75" header="0.3" footer="0.3"/>
  <pageSetup paperSize="8" scale="41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訪日外国人（①市町村、国・地域別）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山下＿知子</cp:lastModifiedBy>
  <cp:lastPrinted>2019-07-08T05:49:39Z</cp:lastPrinted>
  <dcterms:created xsi:type="dcterms:W3CDTF">2019-07-08T05:36:56Z</dcterms:created>
  <dcterms:modified xsi:type="dcterms:W3CDTF">2019-07-08T23:25:22Z</dcterms:modified>
</cp:coreProperties>
</file>