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50 観光振興係（新）\009_観光調査\02_【局のプレス有】管内市町観光入込調査・訪日外国人宿泊者数調査\H30年度\03_プレス・ＨＰ用\HP用加工\H30\"/>
    </mc:Choice>
  </mc:AlternateContent>
  <bookViews>
    <workbookView xWindow="0" yWindow="0" windowWidth="20490" windowHeight="808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Q24" i="1"/>
  <c r="P24" i="1"/>
  <c r="O24" i="1"/>
  <c r="S24" i="1" s="1"/>
  <c r="U24" i="1" s="1"/>
  <c r="N24" i="1"/>
  <c r="M24" i="1"/>
  <c r="I24" i="1"/>
  <c r="H24" i="1"/>
  <c r="G24" i="1"/>
  <c r="F24" i="1"/>
  <c r="E24" i="1"/>
  <c r="D24" i="1"/>
  <c r="R23" i="1"/>
  <c r="Q23" i="1"/>
  <c r="P23" i="1"/>
  <c r="O23" i="1"/>
  <c r="N23" i="1"/>
  <c r="M23" i="1"/>
  <c r="I23" i="1"/>
  <c r="H23" i="1"/>
  <c r="G23" i="1"/>
  <c r="F23" i="1"/>
  <c r="E23" i="1"/>
  <c r="D23" i="1"/>
  <c r="J23" i="1" s="1"/>
  <c r="L23" i="1" s="1"/>
  <c r="X22" i="1"/>
  <c r="U22" i="1"/>
  <c r="R22" i="1"/>
  <c r="Q22" i="1"/>
  <c r="P22" i="1"/>
  <c r="O22" i="1"/>
  <c r="N22" i="1"/>
  <c r="M22" i="1"/>
  <c r="L22" i="1"/>
  <c r="I22" i="1"/>
  <c r="H22" i="1"/>
  <c r="G22" i="1"/>
  <c r="F22" i="1"/>
  <c r="E22" i="1"/>
  <c r="D22" i="1"/>
  <c r="X21" i="1"/>
  <c r="U21" i="1"/>
  <c r="R21" i="1"/>
  <c r="Q21" i="1"/>
  <c r="P21" i="1"/>
  <c r="O21" i="1"/>
  <c r="N21" i="1"/>
  <c r="M21" i="1"/>
  <c r="L21" i="1"/>
  <c r="I21" i="1"/>
  <c r="H21" i="1"/>
  <c r="G21" i="1"/>
  <c r="F21" i="1"/>
  <c r="E21" i="1"/>
  <c r="D21" i="1"/>
  <c r="R20" i="1"/>
  <c r="Q20" i="1"/>
  <c r="P20" i="1"/>
  <c r="O20" i="1"/>
  <c r="N20" i="1"/>
  <c r="M20" i="1"/>
  <c r="I20" i="1"/>
  <c r="H20" i="1"/>
  <c r="G20" i="1"/>
  <c r="F20" i="1"/>
  <c r="J20" i="1" s="1"/>
  <c r="E20" i="1"/>
  <c r="D20" i="1"/>
  <c r="R19" i="1"/>
  <c r="Q19" i="1"/>
  <c r="P19" i="1"/>
  <c r="O19" i="1"/>
  <c r="N19" i="1"/>
  <c r="M19" i="1"/>
  <c r="S19" i="1" s="1"/>
  <c r="U19" i="1" s="1"/>
  <c r="I19" i="1"/>
  <c r="H19" i="1"/>
  <c r="G19" i="1"/>
  <c r="F19" i="1"/>
  <c r="E19" i="1"/>
  <c r="D19" i="1"/>
  <c r="R18" i="1"/>
  <c r="Q18" i="1"/>
  <c r="P18" i="1"/>
  <c r="O18" i="1"/>
  <c r="N18" i="1"/>
  <c r="M18" i="1"/>
  <c r="I18" i="1"/>
  <c r="H18" i="1"/>
  <c r="G18" i="1"/>
  <c r="F18" i="1"/>
  <c r="J18" i="1" s="1"/>
  <c r="E18" i="1"/>
  <c r="D18" i="1"/>
  <c r="R17" i="1"/>
  <c r="Q17" i="1"/>
  <c r="P17" i="1"/>
  <c r="O17" i="1"/>
  <c r="N17" i="1"/>
  <c r="M17" i="1"/>
  <c r="S17" i="1" s="1"/>
  <c r="U17" i="1" s="1"/>
  <c r="I17" i="1"/>
  <c r="H17" i="1"/>
  <c r="G17" i="1"/>
  <c r="F17" i="1"/>
  <c r="E17" i="1"/>
  <c r="D17" i="1"/>
  <c r="R16" i="1"/>
  <c r="Q16" i="1"/>
  <c r="P16" i="1"/>
  <c r="O16" i="1"/>
  <c r="N16" i="1"/>
  <c r="M16" i="1"/>
  <c r="I16" i="1"/>
  <c r="H16" i="1"/>
  <c r="G16" i="1"/>
  <c r="F16" i="1"/>
  <c r="J16" i="1" s="1"/>
  <c r="E16" i="1"/>
  <c r="D16" i="1"/>
  <c r="R15" i="1"/>
  <c r="Q15" i="1"/>
  <c r="P15" i="1"/>
  <c r="O15" i="1"/>
  <c r="N15" i="1"/>
  <c r="M15" i="1"/>
  <c r="S15" i="1" s="1"/>
  <c r="U15" i="1" s="1"/>
  <c r="I15" i="1"/>
  <c r="H15" i="1"/>
  <c r="G15" i="1"/>
  <c r="F15" i="1"/>
  <c r="E15" i="1"/>
  <c r="D15" i="1"/>
  <c r="R14" i="1"/>
  <c r="Q14" i="1"/>
  <c r="P14" i="1"/>
  <c r="O14" i="1"/>
  <c r="N14" i="1"/>
  <c r="M14" i="1"/>
  <c r="I14" i="1"/>
  <c r="H14" i="1"/>
  <c r="G14" i="1"/>
  <c r="F14" i="1"/>
  <c r="J14" i="1" s="1"/>
  <c r="E14" i="1"/>
  <c r="D14" i="1"/>
  <c r="R13" i="1"/>
  <c r="Q13" i="1"/>
  <c r="P13" i="1"/>
  <c r="O13" i="1"/>
  <c r="N13" i="1"/>
  <c r="M13" i="1"/>
  <c r="S13" i="1" s="1"/>
  <c r="U13" i="1" s="1"/>
  <c r="I13" i="1"/>
  <c r="H13" i="1"/>
  <c r="G13" i="1"/>
  <c r="F13" i="1"/>
  <c r="E13" i="1"/>
  <c r="D13" i="1"/>
  <c r="R12" i="1"/>
  <c r="Q12" i="1"/>
  <c r="P12" i="1"/>
  <c r="O12" i="1"/>
  <c r="N12" i="1"/>
  <c r="M12" i="1"/>
  <c r="I12" i="1"/>
  <c r="H12" i="1"/>
  <c r="G12" i="1"/>
  <c r="F12" i="1"/>
  <c r="J12" i="1" s="1"/>
  <c r="E12" i="1"/>
  <c r="D12" i="1"/>
  <c r="R11" i="1"/>
  <c r="Q11" i="1"/>
  <c r="P11" i="1"/>
  <c r="O11" i="1"/>
  <c r="N11" i="1"/>
  <c r="M11" i="1"/>
  <c r="S11" i="1" s="1"/>
  <c r="U11" i="1" s="1"/>
  <c r="I11" i="1"/>
  <c r="H11" i="1"/>
  <c r="G11" i="1"/>
  <c r="F11" i="1"/>
  <c r="E11" i="1"/>
  <c r="D11" i="1"/>
  <c r="R10" i="1"/>
  <c r="Q10" i="1"/>
  <c r="P10" i="1"/>
  <c r="O10" i="1"/>
  <c r="N10" i="1"/>
  <c r="M10" i="1"/>
  <c r="I10" i="1"/>
  <c r="H10" i="1"/>
  <c r="G10" i="1"/>
  <c r="F10" i="1"/>
  <c r="J10" i="1" s="1"/>
  <c r="E10" i="1"/>
  <c r="D10" i="1"/>
  <c r="R9" i="1"/>
  <c r="Q9" i="1"/>
  <c r="P9" i="1"/>
  <c r="O9" i="1"/>
  <c r="N9" i="1"/>
  <c r="M9" i="1"/>
  <c r="S9" i="1" s="1"/>
  <c r="U9" i="1" s="1"/>
  <c r="I9" i="1"/>
  <c r="H9" i="1"/>
  <c r="G9" i="1"/>
  <c r="F9" i="1"/>
  <c r="E9" i="1"/>
  <c r="D9" i="1"/>
  <c r="R8" i="1"/>
  <c r="Q8" i="1"/>
  <c r="P8" i="1"/>
  <c r="O8" i="1"/>
  <c r="N8" i="1"/>
  <c r="M8" i="1"/>
  <c r="I8" i="1"/>
  <c r="H8" i="1"/>
  <c r="G8" i="1"/>
  <c r="F8" i="1"/>
  <c r="J8" i="1" s="1"/>
  <c r="E8" i="1"/>
  <c r="D8" i="1"/>
  <c r="R7" i="1"/>
  <c r="Q7" i="1"/>
  <c r="P7" i="1"/>
  <c r="O7" i="1"/>
  <c r="N7" i="1"/>
  <c r="M7" i="1"/>
  <c r="I7" i="1"/>
  <c r="H7" i="1"/>
  <c r="G7" i="1"/>
  <c r="F7" i="1"/>
  <c r="E7" i="1"/>
  <c r="D7" i="1"/>
  <c r="R6" i="1"/>
  <c r="Q6" i="1"/>
  <c r="P6" i="1"/>
  <c r="O6" i="1"/>
  <c r="N6" i="1"/>
  <c r="M6" i="1"/>
  <c r="I6" i="1"/>
  <c r="H6" i="1"/>
  <c r="G6" i="1"/>
  <c r="F6" i="1"/>
  <c r="J6" i="1" s="1"/>
  <c r="E6" i="1"/>
  <c r="D6" i="1"/>
  <c r="R5" i="1"/>
  <c r="Q5" i="1"/>
  <c r="P5" i="1"/>
  <c r="O5" i="1"/>
  <c r="N5" i="1"/>
  <c r="M5" i="1"/>
  <c r="S5" i="1" s="1"/>
  <c r="U5" i="1" s="1"/>
  <c r="I5" i="1"/>
  <c r="H5" i="1"/>
  <c r="G5" i="1"/>
  <c r="F5" i="1"/>
  <c r="E5" i="1"/>
  <c r="D5" i="1"/>
  <c r="R4" i="1"/>
  <c r="R26" i="1" s="1"/>
  <c r="R30" i="1" s="1"/>
  <c r="Q4" i="1"/>
  <c r="Q26" i="1" s="1"/>
  <c r="Q30" i="1" s="1"/>
  <c r="P4" i="1"/>
  <c r="P26" i="1" s="1"/>
  <c r="P30" i="1" s="1"/>
  <c r="O4" i="1"/>
  <c r="O26" i="1" s="1"/>
  <c r="O30" i="1" s="1"/>
  <c r="N4" i="1"/>
  <c r="N26" i="1" s="1"/>
  <c r="N30" i="1" s="1"/>
  <c r="M4" i="1"/>
  <c r="M26" i="1" s="1"/>
  <c r="M30" i="1" s="1"/>
  <c r="I4" i="1"/>
  <c r="I26" i="1" s="1"/>
  <c r="I30" i="1" s="1"/>
  <c r="H4" i="1"/>
  <c r="H26" i="1" s="1"/>
  <c r="H30" i="1" s="1"/>
  <c r="G4" i="1"/>
  <c r="F4" i="1"/>
  <c r="E4" i="1"/>
  <c r="E26" i="1" s="1"/>
  <c r="E30" i="1" s="1"/>
  <c r="D4" i="1"/>
  <c r="D26" i="1" s="1"/>
  <c r="D30" i="1" s="1"/>
  <c r="R3" i="1"/>
  <c r="R25" i="1" s="1"/>
  <c r="R28" i="1" s="1"/>
  <c r="Q3" i="1"/>
  <c r="P3" i="1"/>
  <c r="P25" i="1" s="1"/>
  <c r="P28" i="1" s="1"/>
  <c r="O3" i="1"/>
  <c r="O25" i="1" s="1"/>
  <c r="O28" i="1" s="1"/>
  <c r="N3" i="1"/>
  <c r="N25" i="1" s="1"/>
  <c r="N28" i="1" s="1"/>
  <c r="M3" i="1"/>
  <c r="S3" i="1" s="1"/>
  <c r="I3" i="1"/>
  <c r="I25" i="1" s="1"/>
  <c r="I28" i="1" s="1"/>
  <c r="H3" i="1"/>
  <c r="H25" i="1" s="1"/>
  <c r="H28" i="1" s="1"/>
  <c r="G3" i="1"/>
  <c r="G25" i="1" s="1"/>
  <c r="G28" i="1" s="1"/>
  <c r="F3" i="1"/>
  <c r="F25" i="1" s="1"/>
  <c r="F28" i="1" s="1"/>
  <c r="E3" i="1"/>
  <c r="E25" i="1" s="1"/>
  <c r="E28" i="1" s="1"/>
  <c r="D3" i="1"/>
  <c r="G26" i="1" l="1"/>
  <c r="G30" i="1" s="1"/>
  <c r="S21" i="1"/>
  <c r="J3" i="1"/>
  <c r="J5" i="1"/>
  <c r="L5" i="1" s="1"/>
  <c r="S6" i="1"/>
  <c r="U6" i="1" s="1"/>
  <c r="J7" i="1"/>
  <c r="L7" i="1" s="1"/>
  <c r="S8" i="1"/>
  <c r="U8" i="1" s="1"/>
  <c r="J9" i="1"/>
  <c r="L9" i="1" s="1"/>
  <c r="S10" i="1"/>
  <c r="U10" i="1" s="1"/>
  <c r="J11" i="1"/>
  <c r="L11" i="1" s="1"/>
  <c r="S12" i="1"/>
  <c r="U12" i="1" s="1"/>
  <c r="J13" i="1"/>
  <c r="L13" i="1" s="1"/>
  <c r="S14" i="1"/>
  <c r="U14" i="1" s="1"/>
  <c r="J15" i="1"/>
  <c r="L15" i="1" s="1"/>
  <c r="S16" i="1"/>
  <c r="U16" i="1" s="1"/>
  <c r="J17" i="1"/>
  <c r="L17" i="1" s="1"/>
  <c r="S18" i="1"/>
  <c r="U18" i="1" s="1"/>
  <c r="J19" i="1"/>
  <c r="L19" i="1" s="1"/>
  <c r="S20" i="1"/>
  <c r="U20" i="1" s="1"/>
  <c r="J21" i="1"/>
  <c r="S22" i="1"/>
  <c r="S23" i="1"/>
  <c r="U23" i="1" s="1"/>
  <c r="J24" i="1"/>
  <c r="J22" i="1"/>
  <c r="V22" i="1" s="1"/>
  <c r="L6" i="1"/>
  <c r="V6" i="1"/>
  <c r="X6" i="1" s="1"/>
  <c r="V8" i="1"/>
  <c r="X8" i="1" s="1"/>
  <c r="L8" i="1"/>
  <c r="L10" i="1"/>
  <c r="V10" i="1"/>
  <c r="X10" i="1" s="1"/>
  <c r="L12" i="1"/>
  <c r="V12" i="1"/>
  <c r="X12" i="1" s="1"/>
  <c r="V14" i="1"/>
  <c r="X14" i="1" s="1"/>
  <c r="L14" i="1"/>
  <c r="L16" i="1"/>
  <c r="V16" i="1"/>
  <c r="X16" i="1" s="1"/>
  <c r="V18" i="1"/>
  <c r="X18" i="1" s="1"/>
  <c r="L18" i="1"/>
  <c r="V20" i="1"/>
  <c r="X20" i="1" s="1"/>
  <c r="L20" i="1"/>
  <c r="V24" i="1"/>
  <c r="X24" i="1" s="1"/>
  <c r="L24" i="1"/>
  <c r="U3" i="1"/>
  <c r="Q25" i="1"/>
  <c r="Q28" i="1" s="1"/>
  <c r="F26" i="1"/>
  <c r="F30" i="1" s="1"/>
  <c r="J4" i="1"/>
  <c r="V5" i="1"/>
  <c r="X5" i="1" s="1"/>
  <c r="V13" i="1"/>
  <c r="X13" i="1" s="1"/>
  <c r="D25" i="1"/>
  <c r="D28" i="1" s="1"/>
  <c r="V23" i="1"/>
  <c r="X23" i="1" s="1"/>
  <c r="S4" i="1"/>
  <c r="L3" i="1"/>
  <c r="J25" i="1"/>
  <c r="L25" i="1" s="1"/>
  <c r="V3" i="1"/>
  <c r="S7" i="1"/>
  <c r="U7" i="1" s="1"/>
  <c r="V9" i="1"/>
  <c r="X9" i="1" s="1"/>
  <c r="V17" i="1"/>
  <c r="X17" i="1" s="1"/>
  <c r="M25" i="1"/>
  <c r="M28" i="1" s="1"/>
  <c r="V15" i="1" l="1"/>
  <c r="X15" i="1" s="1"/>
  <c r="V19" i="1"/>
  <c r="X19" i="1" s="1"/>
  <c r="V21" i="1"/>
  <c r="V7" i="1"/>
  <c r="X7" i="1" s="1"/>
  <c r="V11" i="1"/>
  <c r="X11" i="1" s="1"/>
  <c r="X3" i="1"/>
  <c r="L4" i="1"/>
  <c r="J26" i="1"/>
  <c r="L26" i="1" s="1"/>
  <c r="V4" i="1"/>
  <c r="S26" i="1"/>
  <c r="U26" i="1" s="1"/>
  <c r="U4" i="1"/>
  <c r="S25" i="1"/>
  <c r="U25" i="1" s="1"/>
  <c r="V25" i="1" l="1"/>
  <c r="X25" i="1" s="1"/>
  <c r="X4" i="1"/>
  <c r="V26" i="1"/>
  <c r="X26" i="1" s="1"/>
</calcChain>
</file>

<file path=xl/sharedStrings.xml><?xml version="1.0" encoding="utf-8"?>
<sst xmlns="http://schemas.openxmlformats.org/spreadsheetml/2006/main" count="66" uniqueCount="40">
  <si>
    <t>２．市町村、月別</t>
    <rPh sb="2" eb="5">
      <t>シチョウソン</t>
    </rPh>
    <rPh sb="6" eb="8">
      <t>ツキベツ</t>
    </rPh>
    <phoneticPr fontId="2"/>
  </si>
  <si>
    <t>(単位：人、％)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</si>
  <si>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</si>
  <si>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区分</t>
    <rPh sb="0" eb="2">
      <t>クブン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</si>
  <si>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</si>
  <si>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</si>
  <si>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</si>
  <si>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</si>
  <si>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</si>
  <si>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</si>
  <si>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上期計</t>
    <rPh sb="0" eb="2">
      <t>カミキ</t>
    </rPh>
    <rPh sb="2" eb="3">
      <t>ケイ</t>
    </rPh>
    <phoneticPr fontId="2"/>
  </si>
  <si>
    <t>前年同期計</t>
    <rPh sb="0" eb="2">
      <t>ゼンネン</t>
    </rPh>
    <rPh sb="2" eb="4">
      <t>ドウキ</t>
    </rPh>
    <rPh sb="4" eb="5">
      <t>ケイ</t>
    </rPh>
    <phoneticPr fontId="2"/>
  </si>
  <si>
    <t>前年同期比</t>
    <rPh sb="0" eb="2">
      <t>ゼンネン</t>
    </rPh>
    <rPh sb="2" eb="4">
      <t>ドウキ</t>
    </rPh>
    <rPh sb="4" eb="5">
      <t>ヒ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</si>
  <si>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</si>
  <si>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</si>
  <si>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</si>
  <si>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</si>
  <si>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</si>
  <si>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</si>
  <si>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下期計</t>
    <rPh sb="0" eb="2">
      <t>シモキ</t>
    </rPh>
    <rPh sb="2" eb="3">
      <t>ケイ</t>
    </rPh>
    <phoneticPr fontId="2"/>
  </si>
  <si>
    <t>年度計</t>
    <rPh sb="0" eb="3">
      <t>ネンドケイ</t>
    </rPh>
    <phoneticPr fontId="2"/>
  </si>
  <si>
    <t>前年度計</t>
    <rPh sb="0" eb="3">
      <t>ゼンネンド</t>
    </rPh>
    <rPh sb="3" eb="4">
      <t>ケイ</t>
    </rPh>
    <phoneticPr fontId="2"/>
  </si>
  <si>
    <t>前年度比</t>
    <rPh sb="0" eb="4">
      <t>ゼンネンドヒ</t>
    </rPh>
    <phoneticPr fontId="2"/>
  </si>
  <si>
    <t>室蘭市</t>
    <rPh sb="0" eb="3">
      <t>ムロランシ</t>
    </rPh>
    <phoneticPr fontId="2"/>
  </si>
  <si>
    <t>宿泊客数</t>
    <rPh sb="0" eb="2">
      <t>シュクハク</t>
    </rPh>
    <rPh sb="2" eb="4">
      <t>キャクスウ</t>
    </rPh>
    <phoneticPr fontId="2"/>
  </si>
  <si>
    <t>宿泊客延数</t>
    <rPh sb="0" eb="2">
      <t>シュクハク</t>
    </rPh>
    <rPh sb="2" eb="3">
      <t>キャク</t>
    </rPh>
    <rPh sb="3" eb="5">
      <t>ノベスウ</t>
    </rPh>
    <phoneticPr fontId="2"/>
  </si>
  <si>
    <t>苫小牧市</t>
    <rPh sb="0" eb="3">
      <t>トマコマイ</t>
    </rPh>
    <rPh sb="3" eb="4">
      <t>シ</t>
    </rPh>
    <phoneticPr fontId="2"/>
  </si>
  <si>
    <t>登別市</t>
    <rPh sb="0" eb="3">
      <t>ノボリベツシ</t>
    </rPh>
    <phoneticPr fontId="2"/>
  </si>
  <si>
    <t>伊達市</t>
    <rPh sb="0" eb="3">
      <t>ダテシ</t>
    </rPh>
    <phoneticPr fontId="2"/>
  </si>
  <si>
    <t>豊浦町</t>
    <rPh sb="0" eb="3">
      <t>トヨウラチョウ</t>
    </rPh>
    <phoneticPr fontId="2"/>
  </si>
  <si>
    <t>洞爺湖町</t>
    <rPh sb="0" eb="4">
      <t>トウヤコチョウ</t>
    </rPh>
    <phoneticPr fontId="2"/>
  </si>
  <si>
    <t>壮瞥町</t>
    <rPh sb="0" eb="3">
      <t>ソウベツチョウ</t>
    </rPh>
    <phoneticPr fontId="2"/>
  </si>
  <si>
    <t>白老町</t>
    <rPh sb="0" eb="3">
      <t>シラオイチョウ</t>
    </rPh>
    <phoneticPr fontId="2"/>
  </si>
  <si>
    <t>安平町</t>
    <rPh sb="0" eb="3">
      <t>アビラチョウ</t>
    </rPh>
    <phoneticPr fontId="2"/>
  </si>
  <si>
    <t>厚真町</t>
    <rPh sb="0" eb="3">
      <t>アツマチョウ</t>
    </rPh>
    <phoneticPr fontId="2"/>
  </si>
  <si>
    <t>むかわ町</t>
    <rPh sb="3" eb="4">
      <t>チョウ</t>
    </rPh>
    <phoneticPr fontId="2"/>
  </si>
  <si>
    <t>振興局計</t>
    <rPh sb="0" eb="3">
      <t>シンコウキョク</t>
    </rPh>
    <rPh sb="3" eb="4">
      <t>ケイ</t>
    </rPh>
    <phoneticPr fontId="2"/>
  </si>
  <si>
    <t>前年度
(H29)</t>
    <rPh sb="0" eb="3">
      <t>ゼンネンド</t>
    </rPh>
    <phoneticPr fontId="2"/>
  </si>
  <si>
    <t>宿泊客数比</t>
    <rPh sb="0" eb="2">
      <t>シュクハク</t>
    </rPh>
    <rPh sb="2" eb="4">
      <t>キャクスウ</t>
    </rPh>
    <rPh sb="4" eb="5">
      <t>ヒ</t>
    </rPh>
    <phoneticPr fontId="2"/>
  </si>
  <si>
    <t>宿泊客延数比</t>
    <rPh sb="0" eb="2">
      <t>シュクハク</t>
    </rPh>
    <rPh sb="2" eb="3">
      <t>キャク</t>
    </rPh>
    <rPh sb="3" eb="5">
      <t>ノベスウ</t>
    </rPh>
    <rPh sb="5" eb="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</si>
</sst>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176" fontId="0" fillId="2" borderId="10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176" fontId="0" fillId="2" borderId="12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7" fontId="0" fillId="2" borderId="14" xfId="0" applyNumberFormat="1" applyFill="1" applyBorder="1">
      <alignment vertical="center"/>
    </xf>
    <xf numFmtId="176" fontId="0" fillId="2" borderId="13" xfId="0" applyNumberFormat="1" applyFill="1" applyBorder="1">
      <alignment vertical="center"/>
    </xf>
    <xf numFmtId="176" fontId="0" fillId="2" borderId="15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7" fontId="0" fillId="2" borderId="15" xfId="0" applyNumberFormat="1" applyFill="1" applyBorder="1">
      <alignment vertical="center"/>
    </xf>
    <xf numFmtId="178" fontId="0" fillId="2" borderId="9" xfId="0" applyNumberFormat="1" applyFill="1" applyBorder="1">
      <alignment vertical="center"/>
    </xf>
    <xf numFmtId="178" fontId="0" fillId="2" borderId="10" xfId="0" applyNumberFormat="1" applyFill="1" applyBorder="1">
      <alignment vertical="center"/>
    </xf>
    <xf numFmtId="0" fontId="0" fillId="0" borderId="17" xfId="0" applyBorder="1" applyAlignment="1">
      <alignment horizontal="center" vertical="center" shrinkToFit="1"/>
    </xf>
    <xf numFmtId="176" fontId="0" fillId="2" borderId="18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2" borderId="20" xfId="0" applyNumberFormat="1" applyFill="1" applyBorder="1">
      <alignment vertical="center"/>
    </xf>
    <xf numFmtId="176" fontId="0" fillId="2" borderId="21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177" fontId="0" fillId="2" borderId="23" xfId="0" applyNumberFormat="1" applyFill="1" applyBorder="1">
      <alignment vertical="center"/>
    </xf>
    <xf numFmtId="176" fontId="0" fillId="2" borderId="22" xfId="0" applyNumberFormat="1" applyFill="1" applyBorder="1">
      <alignment vertical="center"/>
    </xf>
    <xf numFmtId="176" fontId="0" fillId="2" borderId="17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7" fontId="0" fillId="2" borderId="20" xfId="0" applyNumberFormat="1" applyFill="1" applyBorder="1">
      <alignment vertical="center"/>
    </xf>
    <xf numFmtId="178" fontId="0" fillId="2" borderId="17" xfId="1" applyNumberFormat="1" applyFont="1" applyFill="1" applyBorder="1">
      <alignment vertical="center"/>
    </xf>
    <xf numFmtId="178" fontId="0" fillId="2" borderId="18" xfId="0" applyNumberFormat="1" applyFill="1" applyBorder="1">
      <alignment vertical="center"/>
    </xf>
    <xf numFmtId="0" fontId="0" fillId="0" borderId="24" xfId="0" applyBorder="1" applyAlignment="1">
      <alignment horizontal="center" vertical="center" shrinkToFit="1"/>
    </xf>
    <xf numFmtId="176" fontId="0" fillId="2" borderId="25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176" fontId="0" fillId="2" borderId="27" xfId="0" applyNumberFormat="1" applyFill="1" applyBorder="1">
      <alignment vertical="center"/>
    </xf>
    <xf numFmtId="176" fontId="0" fillId="2" borderId="28" xfId="0" applyNumberFormat="1" applyFill="1" applyBorder="1">
      <alignment vertical="center"/>
    </xf>
    <xf numFmtId="176" fontId="0" fillId="0" borderId="29" xfId="0" applyNumberFormat="1" applyFill="1" applyBorder="1">
      <alignment vertical="center"/>
    </xf>
    <xf numFmtId="177" fontId="0" fillId="2" borderId="30" xfId="0" applyNumberFormat="1" applyFill="1" applyBorder="1">
      <alignment vertical="center"/>
    </xf>
    <xf numFmtId="176" fontId="0" fillId="2" borderId="29" xfId="0" applyNumberFormat="1" applyFill="1" applyBorder="1">
      <alignment vertical="center"/>
    </xf>
    <xf numFmtId="176" fontId="0" fillId="2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7" fontId="0" fillId="2" borderId="27" xfId="0" applyNumberFormat="1" applyFill="1" applyBorder="1">
      <alignment vertical="center"/>
    </xf>
    <xf numFmtId="178" fontId="0" fillId="2" borderId="24" xfId="0" applyNumberFormat="1" applyFill="1" applyBorder="1">
      <alignment vertical="center"/>
    </xf>
    <xf numFmtId="178" fontId="0" fillId="2" borderId="25" xfId="0" applyNumberFormat="1" applyFill="1" applyBorder="1">
      <alignment vertical="center"/>
    </xf>
    <xf numFmtId="178" fontId="0" fillId="2" borderId="17" xfId="0" applyNumberFormat="1" applyFill="1" applyBorder="1">
      <alignment vertical="center"/>
    </xf>
    <xf numFmtId="0" fontId="0" fillId="0" borderId="32" xfId="0" applyBorder="1" applyAlignment="1">
      <alignment horizontal="center" vertical="center" shrinkToFit="1"/>
    </xf>
    <xf numFmtId="176" fontId="0" fillId="2" borderId="33" xfId="0" applyNumberFormat="1" applyFill="1" applyBorder="1">
      <alignment vertical="center"/>
    </xf>
    <xf numFmtId="176" fontId="0" fillId="2" borderId="34" xfId="0" applyNumberFormat="1" applyFill="1" applyBorder="1">
      <alignment vertical="center"/>
    </xf>
    <xf numFmtId="176" fontId="0" fillId="2" borderId="35" xfId="0" applyNumberFormat="1" applyFill="1" applyBorder="1">
      <alignment vertical="center"/>
    </xf>
    <xf numFmtId="176" fontId="0" fillId="2" borderId="36" xfId="0" applyNumberFormat="1" applyFill="1" applyBorder="1">
      <alignment vertical="center"/>
    </xf>
    <xf numFmtId="176" fontId="0" fillId="0" borderId="37" xfId="0" applyNumberFormat="1" applyFill="1" applyBorder="1">
      <alignment vertical="center"/>
    </xf>
    <xf numFmtId="177" fontId="0" fillId="2" borderId="38" xfId="0" applyNumberFormat="1" applyFill="1" applyBorder="1">
      <alignment vertical="center"/>
    </xf>
    <xf numFmtId="176" fontId="0" fillId="2" borderId="37" xfId="0" applyNumberFormat="1" applyFill="1" applyBorder="1">
      <alignment vertical="center"/>
    </xf>
    <xf numFmtId="176" fontId="0" fillId="2" borderId="39" xfId="0" applyNumberFormat="1" applyFill="1" applyBorder="1">
      <alignment vertical="center"/>
    </xf>
    <xf numFmtId="176" fontId="0" fillId="0" borderId="33" xfId="0" applyNumberFormat="1" applyFill="1" applyBorder="1">
      <alignment vertical="center"/>
    </xf>
    <xf numFmtId="177" fontId="0" fillId="2" borderId="35" xfId="0" applyNumberFormat="1" applyFill="1" applyBorder="1">
      <alignment vertical="center"/>
    </xf>
    <xf numFmtId="178" fontId="0" fillId="2" borderId="39" xfId="0" applyNumberFormat="1" applyFill="1" applyBorder="1">
      <alignment vertical="center"/>
    </xf>
    <xf numFmtId="178" fontId="0" fillId="2" borderId="33" xfId="0" applyNumberFormat="1" applyFill="1" applyBorder="1">
      <alignment vertical="center"/>
    </xf>
    <xf numFmtId="178" fontId="0" fillId="2" borderId="13" xfId="0" applyNumberFormat="1" applyFill="1" applyBorder="1">
      <alignment vertical="center"/>
    </xf>
    <xf numFmtId="178" fontId="0" fillId="2" borderId="11" xfId="0" applyNumberFormat="1" applyFill="1" applyBorder="1">
      <alignment vertical="center"/>
    </xf>
    <xf numFmtId="178" fontId="0" fillId="2" borderId="15" xfId="0" applyNumberFormat="1" applyFill="1" applyBorder="1">
      <alignment vertical="center"/>
    </xf>
    <xf numFmtId="0" fontId="0" fillId="0" borderId="39" xfId="0" applyBorder="1" applyAlignment="1">
      <alignment horizontal="center" vertical="center" shrinkToFit="1"/>
    </xf>
    <xf numFmtId="178" fontId="0" fillId="2" borderId="37" xfId="0" applyNumberFormat="1" applyFill="1" applyBorder="1">
      <alignment vertical="center"/>
    </xf>
    <xf numFmtId="178" fontId="0" fillId="2" borderId="34" xfId="0" applyNumberFormat="1" applyFill="1" applyBorder="1">
      <alignment vertical="center"/>
    </xf>
    <xf numFmtId="178" fontId="0" fillId="2" borderId="35" xfId="0" applyNumberFormat="1" applyFill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13" xfId="0" applyNumberFormat="1" applyBorder="1">
      <alignment vertical="center"/>
    </xf>
    <xf numFmtId="177" fontId="0" fillId="2" borderId="18" xfId="0" applyNumberFormat="1" applyFill="1" applyBorder="1">
      <alignment vertical="center"/>
    </xf>
    <xf numFmtId="177" fontId="0" fillId="2" borderId="19" xfId="0" applyNumberFormat="1" applyFill="1" applyBorder="1">
      <alignment vertical="center"/>
    </xf>
    <xf numFmtId="177" fontId="0" fillId="2" borderId="22" xfId="0" applyNumberFormat="1" applyFill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29" xfId="0" applyNumberFormat="1" applyBorder="1">
      <alignment vertical="center"/>
    </xf>
    <xf numFmtId="177" fontId="0" fillId="2" borderId="33" xfId="0" applyNumberFormat="1" applyFill="1" applyBorder="1">
      <alignment vertical="center"/>
    </xf>
    <xf numFmtId="177" fontId="0" fillId="2" borderId="34" xfId="0" applyNumberFormat="1" applyFill="1" applyBorder="1">
      <alignment vertical="center"/>
    </xf>
    <xf numFmtId="177" fontId="0" fillId="2" borderId="37" xfId="0" applyNumberFormat="1" applyFill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0316;&#26989;&#12305;&#24179;&#25104;30&#24180;&#24230;&#32966;&#25391;&#22806;&#22269;&#20154;&#23487;&#27850;&#32773;&#25968;&#35519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訪日外国人（①市町村、国・地域別）"/>
      <sheetName val="Sheet1"/>
      <sheetName val="Sheet2"/>
      <sheetName val="Sheet3"/>
      <sheetName val="Sheet4"/>
      <sheetName val="外国人（市町村、月別）"/>
      <sheetName val="外国人（国・地域、月別）"/>
      <sheetName val="室蘭市"/>
      <sheetName val="苫小牧市"/>
      <sheetName val="登別市"/>
      <sheetName val="伊達市"/>
      <sheetName val="豊浦町"/>
      <sheetName val="洞爺湖町"/>
      <sheetName val="壮瞥町"/>
      <sheetName val="白老町"/>
      <sheetName val="安平町"/>
      <sheetName val="厚真町"/>
      <sheetName val="むかわ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V4">
            <v>1215</v>
          </cell>
        </row>
        <row r="5">
          <cell r="V5">
            <v>1469</v>
          </cell>
        </row>
        <row r="6">
          <cell r="V6">
            <v>762</v>
          </cell>
        </row>
        <row r="7">
          <cell r="V7">
            <v>1196</v>
          </cell>
        </row>
        <row r="8">
          <cell r="V8">
            <v>1184</v>
          </cell>
        </row>
        <row r="9">
          <cell r="V9">
            <v>1423</v>
          </cell>
        </row>
        <row r="10">
          <cell r="V10">
            <v>1456</v>
          </cell>
        </row>
        <row r="11">
          <cell r="V11">
            <v>1906</v>
          </cell>
        </row>
        <row r="12">
          <cell r="V12">
            <v>1223</v>
          </cell>
        </row>
        <row r="13">
          <cell r="V13">
            <v>1620</v>
          </cell>
        </row>
        <row r="14">
          <cell r="V14">
            <v>727</v>
          </cell>
        </row>
        <row r="15">
          <cell r="V15">
            <v>968</v>
          </cell>
        </row>
        <row r="16">
          <cell r="V16">
            <v>932</v>
          </cell>
        </row>
        <row r="17">
          <cell r="V17">
            <v>1230</v>
          </cell>
        </row>
        <row r="18">
          <cell r="V18">
            <v>1277</v>
          </cell>
        </row>
        <row r="19">
          <cell r="V19">
            <v>1758</v>
          </cell>
        </row>
        <row r="20">
          <cell r="V20">
            <v>3511</v>
          </cell>
        </row>
        <row r="21">
          <cell r="V21">
            <v>4966</v>
          </cell>
        </row>
        <row r="22">
          <cell r="V22">
            <v>1061</v>
          </cell>
        </row>
        <row r="23">
          <cell r="V23">
            <v>1272</v>
          </cell>
        </row>
        <row r="24">
          <cell r="V24">
            <v>2682</v>
          </cell>
        </row>
        <row r="25">
          <cell r="V25">
            <v>3476</v>
          </cell>
        </row>
        <row r="26">
          <cell r="V26">
            <v>793</v>
          </cell>
        </row>
        <row r="27">
          <cell r="V27">
            <v>939</v>
          </cell>
        </row>
      </sheetData>
      <sheetData sheetId="8">
        <row r="4">
          <cell r="V4">
            <v>2336</v>
          </cell>
        </row>
        <row r="5">
          <cell r="V5">
            <v>2353</v>
          </cell>
        </row>
        <row r="6">
          <cell r="V6">
            <v>2728</v>
          </cell>
        </row>
        <row r="7">
          <cell r="V7">
            <v>2745</v>
          </cell>
        </row>
        <row r="8">
          <cell r="V8">
            <v>2529</v>
          </cell>
        </row>
        <row r="9">
          <cell r="V9">
            <v>2547</v>
          </cell>
        </row>
        <row r="10">
          <cell r="V10">
            <v>4009</v>
          </cell>
        </row>
        <row r="11">
          <cell r="V11">
            <v>4040</v>
          </cell>
        </row>
        <row r="12">
          <cell r="V12">
            <v>3845</v>
          </cell>
        </row>
        <row r="13">
          <cell r="V13">
            <v>4603</v>
          </cell>
        </row>
        <row r="14">
          <cell r="V14">
            <v>1840</v>
          </cell>
        </row>
        <row r="15">
          <cell r="V15">
            <v>2015</v>
          </cell>
        </row>
        <row r="16">
          <cell r="V16">
            <v>2032</v>
          </cell>
        </row>
        <row r="17">
          <cell r="V17">
            <v>2516</v>
          </cell>
        </row>
        <row r="18">
          <cell r="V18">
            <v>1954</v>
          </cell>
        </row>
        <row r="19">
          <cell r="V19">
            <v>2500</v>
          </cell>
        </row>
        <row r="20">
          <cell r="V20">
            <v>2127</v>
          </cell>
        </row>
        <row r="21">
          <cell r="V21">
            <v>2646</v>
          </cell>
        </row>
        <row r="22">
          <cell r="V22">
            <v>2838</v>
          </cell>
        </row>
        <row r="23">
          <cell r="V23">
            <v>3622</v>
          </cell>
        </row>
        <row r="24">
          <cell r="V24">
            <v>2666</v>
          </cell>
        </row>
        <row r="25">
          <cell r="V25">
            <v>3708</v>
          </cell>
        </row>
        <row r="26">
          <cell r="V26">
            <v>1828</v>
          </cell>
        </row>
        <row r="27">
          <cell r="V27">
            <v>2485</v>
          </cell>
        </row>
      </sheetData>
      <sheetData sheetId="9">
        <row r="4">
          <cell r="V4">
            <v>31582</v>
          </cell>
        </row>
        <row r="5">
          <cell r="V5">
            <v>33131</v>
          </cell>
        </row>
        <row r="6">
          <cell r="V6">
            <v>35380</v>
          </cell>
        </row>
        <row r="7">
          <cell r="V7">
            <v>36137</v>
          </cell>
        </row>
        <row r="8">
          <cell r="V8">
            <v>36451</v>
          </cell>
        </row>
        <row r="9">
          <cell r="V9">
            <v>37172</v>
          </cell>
        </row>
        <row r="10">
          <cell r="V10">
            <v>44183</v>
          </cell>
        </row>
        <row r="11">
          <cell r="V11">
            <v>45280</v>
          </cell>
        </row>
        <row r="12">
          <cell r="V12">
            <v>40674</v>
          </cell>
        </row>
        <row r="13">
          <cell r="V13">
            <v>41965</v>
          </cell>
        </row>
        <row r="14">
          <cell r="V14">
            <v>19023</v>
          </cell>
        </row>
        <row r="15">
          <cell r="V15">
            <v>19622</v>
          </cell>
        </row>
        <row r="16">
          <cell r="V16">
            <v>29752</v>
          </cell>
        </row>
        <row r="17">
          <cell r="V17">
            <v>31443</v>
          </cell>
        </row>
        <row r="18">
          <cell r="V18">
            <v>33612</v>
          </cell>
        </row>
        <row r="19">
          <cell r="V19">
            <v>34788</v>
          </cell>
        </row>
        <row r="20">
          <cell r="V20">
            <v>55969</v>
          </cell>
        </row>
        <row r="21">
          <cell r="V21">
            <v>58836</v>
          </cell>
        </row>
        <row r="22">
          <cell r="V22">
            <v>55592</v>
          </cell>
        </row>
        <row r="23">
          <cell r="V23">
            <v>57802</v>
          </cell>
        </row>
        <row r="24">
          <cell r="V24">
            <v>56380</v>
          </cell>
        </row>
        <row r="25">
          <cell r="V25">
            <v>58605</v>
          </cell>
        </row>
        <row r="26">
          <cell r="V26">
            <v>30274</v>
          </cell>
        </row>
        <row r="27">
          <cell r="V27">
            <v>31111</v>
          </cell>
        </row>
      </sheetData>
      <sheetData sheetId="10">
        <row r="4">
          <cell r="V4">
            <v>1996</v>
          </cell>
        </row>
        <row r="5">
          <cell r="V5">
            <v>2036</v>
          </cell>
        </row>
        <row r="6">
          <cell r="V6">
            <v>1820</v>
          </cell>
        </row>
        <row r="7">
          <cell r="V7">
            <v>1924</v>
          </cell>
        </row>
        <row r="8">
          <cell r="V8">
            <v>1604</v>
          </cell>
        </row>
        <row r="9">
          <cell r="V9">
            <v>1735</v>
          </cell>
        </row>
        <row r="10">
          <cell r="V10">
            <v>2034</v>
          </cell>
        </row>
        <row r="11">
          <cell r="V11">
            <v>2168</v>
          </cell>
        </row>
        <row r="12">
          <cell r="V12">
            <v>1824</v>
          </cell>
        </row>
        <row r="13">
          <cell r="V13">
            <v>2227</v>
          </cell>
        </row>
        <row r="14">
          <cell r="V14">
            <v>792</v>
          </cell>
        </row>
        <row r="15">
          <cell r="V15">
            <v>812</v>
          </cell>
        </row>
        <row r="16">
          <cell r="V16">
            <v>3295</v>
          </cell>
        </row>
        <row r="17">
          <cell r="V17">
            <v>3851</v>
          </cell>
        </row>
        <row r="18">
          <cell r="V18">
            <v>3477</v>
          </cell>
        </row>
        <row r="19">
          <cell r="V19">
            <v>3997</v>
          </cell>
        </row>
        <row r="20">
          <cell r="V20">
            <v>4561</v>
          </cell>
        </row>
        <row r="21">
          <cell r="V21">
            <v>5362</v>
          </cell>
        </row>
        <row r="22">
          <cell r="V22">
            <v>4365</v>
          </cell>
        </row>
        <row r="23">
          <cell r="V23">
            <v>4802</v>
          </cell>
        </row>
        <row r="24">
          <cell r="V24">
            <v>5807</v>
          </cell>
        </row>
        <row r="25">
          <cell r="V25">
            <v>6437</v>
          </cell>
        </row>
        <row r="26">
          <cell r="V26">
            <v>2662</v>
          </cell>
        </row>
        <row r="27">
          <cell r="V27">
            <v>2996</v>
          </cell>
        </row>
      </sheetData>
      <sheetData sheetId="11">
        <row r="4">
          <cell r="V4">
            <v>0</v>
          </cell>
        </row>
        <row r="5">
          <cell r="V5">
            <v>0</v>
          </cell>
        </row>
        <row r="6">
          <cell r="V6">
            <v>2</v>
          </cell>
        </row>
        <row r="7">
          <cell r="V7">
            <v>6</v>
          </cell>
        </row>
        <row r="8">
          <cell r="V8">
            <v>4</v>
          </cell>
        </row>
        <row r="9">
          <cell r="V9">
            <v>4</v>
          </cell>
        </row>
        <row r="10">
          <cell r="V10">
            <v>6</v>
          </cell>
        </row>
        <row r="11">
          <cell r="V11">
            <v>6</v>
          </cell>
        </row>
        <row r="12">
          <cell r="V12">
            <v>20</v>
          </cell>
        </row>
        <row r="13">
          <cell r="V13">
            <v>20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4</v>
          </cell>
        </row>
        <row r="17">
          <cell r="V17">
            <v>4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54</v>
          </cell>
        </row>
        <row r="23">
          <cell r="V23">
            <v>54</v>
          </cell>
        </row>
        <row r="24">
          <cell r="V24">
            <v>10</v>
          </cell>
        </row>
        <row r="25">
          <cell r="V25">
            <v>10</v>
          </cell>
        </row>
        <row r="26">
          <cell r="V26">
            <v>1</v>
          </cell>
        </row>
        <row r="27">
          <cell r="V27">
            <v>1</v>
          </cell>
        </row>
      </sheetData>
      <sheetData sheetId="12">
        <row r="4">
          <cell r="V4">
            <v>22962</v>
          </cell>
        </row>
        <row r="5">
          <cell r="V5">
            <v>23554</v>
          </cell>
        </row>
        <row r="6">
          <cell r="V6">
            <v>26039</v>
          </cell>
        </row>
        <row r="7">
          <cell r="V7">
            <v>27240</v>
          </cell>
        </row>
        <row r="8">
          <cell r="V8">
            <v>25154</v>
          </cell>
        </row>
        <row r="9">
          <cell r="V9">
            <v>26183</v>
          </cell>
        </row>
        <row r="10">
          <cell r="V10">
            <v>31974</v>
          </cell>
        </row>
        <row r="11">
          <cell r="V11">
            <v>33712</v>
          </cell>
        </row>
        <row r="12">
          <cell r="V12">
            <v>27733</v>
          </cell>
        </row>
        <row r="13">
          <cell r="V13">
            <v>29745</v>
          </cell>
        </row>
        <row r="14">
          <cell r="V14">
            <v>13189</v>
          </cell>
        </row>
        <row r="15">
          <cell r="V15">
            <v>13754</v>
          </cell>
        </row>
        <row r="16">
          <cell r="V16">
            <v>23382</v>
          </cell>
        </row>
        <row r="17">
          <cell r="V17">
            <v>24161</v>
          </cell>
        </row>
        <row r="18">
          <cell r="V18">
            <v>18677</v>
          </cell>
        </row>
        <row r="19">
          <cell r="V19">
            <v>19455</v>
          </cell>
        </row>
        <row r="20">
          <cell r="V20">
            <v>32810</v>
          </cell>
        </row>
        <row r="21">
          <cell r="V21">
            <v>35927</v>
          </cell>
        </row>
        <row r="22">
          <cell r="V22">
            <v>33824</v>
          </cell>
        </row>
        <row r="23">
          <cell r="V23">
            <v>37442</v>
          </cell>
        </row>
        <row r="24">
          <cell r="V24">
            <v>31594</v>
          </cell>
        </row>
        <row r="25">
          <cell r="V25">
            <v>35617</v>
          </cell>
        </row>
        <row r="26">
          <cell r="V26">
            <v>20357</v>
          </cell>
        </row>
        <row r="27">
          <cell r="V27">
            <v>22039</v>
          </cell>
        </row>
      </sheetData>
      <sheetData sheetId="13">
        <row r="4">
          <cell r="V4">
            <v>7461</v>
          </cell>
        </row>
        <row r="5">
          <cell r="V5">
            <v>7656</v>
          </cell>
        </row>
        <row r="6">
          <cell r="V6">
            <v>6888</v>
          </cell>
        </row>
        <row r="7">
          <cell r="V7">
            <v>7094</v>
          </cell>
        </row>
        <row r="8">
          <cell r="V8">
            <v>6980</v>
          </cell>
        </row>
        <row r="9">
          <cell r="V9">
            <v>7338</v>
          </cell>
        </row>
        <row r="10">
          <cell r="V10">
            <v>8281</v>
          </cell>
        </row>
        <row r="11">
          <cell r="V11">
            <v>8659</v>
          </cell>
        </row>
        <row r="12">
          <cell r="V12">
            <v>6017</v>
          </cell>
        </row>
        <row r="13">
          <cell r="V13">
            <v>6294</v>
          </cell>
        </row>
        <row r="14">
          <cell r="V14">
            <v>3758</v>
          </cell>
        </row>
        <row r="15">
          <cell r="V15">
            <v>3812</v>
          </cell>
        </row>
        <row r="16">
          <cell r="V16">
            <v>6296</v>
          </cell>
        </row>
        <row r="17">
          <cell r="V17">
            <v>6495</v>
          </cell>
        </row>
        <row r="18">
          <cell r="V18">
            <v>5496</v>
          </cell>
        </row>
        <row r="19">
          <cell r="V19">
            <v>5646</v>
          </cell>
        </row>
        <row r="20">
          <cell r="V20">
            <v>9544</v>
          </cell>
        </row>
        <row r="21">
          <cell r="V21">
            <v>9802</v>
          </cell>
        </row>
        <row r="22">
          <cell r="V22">
            <v>8345</v>
          </cell>
        </row>
        <row r="23">
          <cell r="V23">
            <v>8786</v>
          </cell>
        </row>
        <row r="24">
          <cell r="V24">
            <v>7248</v>
          </cell>
        </row>
        <row r="25">
          <cell r="V25">
            <v>7834</v>
          </cell>
        </row>
        <row r="26">
          <cell r="V26">
            <v>4518</v>
          </cell>
        </row>
        <row r="27">
          <cell r="V27">
            <v>4610</v>
          </cell>
        </row>
      </sheetData>
      <sheetData sheetId="14">
        <row r="4">
          <cell r="V4">
            <v>700</v>
          </cell>
        </row>
        <row r="5">
          <cell r="V5">
            <v>700</v>
          </cell>
        </row>
        <row r="6">
          <cell r="V6">
            <v>849</v>
          </cell>
        </row>
        <row r="7">
          <cell r="V7">
            <v>849</v>
          </cell>
        </row>
        <row r="8">
          <cell r="V8">
            <v>1232</v>
          </cell>
        </row>
        <row r="9">
          <cell r="V9">
            <v>1232</v>
          </cell>
        </row>
        <row r="10">
          <cell r="V10">
            <v>1620</v>
          </cell>
        </row>
        <row r="11">
          <cell r="V11">
            <v>1620</v>
          </cell>
        </row>
        <row r="12">
          <cell r="V12">
            <v>1367</v>
          </cell>
        </row>
        <row r="13">
          <cell r="V13">
            <v>1367</v>
          </cell>
        </row>
        <row r="14">
          <cell r="V14">
            <v>691</v>
          </cell>
        </row>
        <row r="15">
          <cell r="V15">
            <v>691</v>
          </cell>
        </row>
        <row r="16">
          <cell r="V16">
            <v>547</v>
          </cell>
        </row>
        <row r="17">
          <cell r="V17">
            <v>547</v>
          </cell>
        </row>
        <row r="18">
          <cell r="V18">
            <v>472</v>
          </cell>
        </row>
        <row r="19">
          <cell r="V19">
            <v>472</v>
          </cell>
        </row>
        <row r="20">
          <cell r="V20">
            <v>1216</v>
          </cell>
        </row>
        <row r="21">
          <cell r="V21">
            <v>1216</v>
          </cell>
        </row>
        <row r="22">
          <cell r="V22">
            <v>1219</v>
          </cell>
        </row>
        <row r="23">
          <cell r="V23">
            <v>1219</v>
          </cell>
        </row>
        <row r="24">
          <cell r="V24">
            <v>1418</v>
          </cell>
        </row>
        <row r="25">
          <cell r="V25">
            <v>1418</v>
          </cell>
        </row>
        <row r="26">
          <cell r="V26">
            <v>484</v>
          </cell>
        </row>
        <row r="27">
          <cell r="V27">
            <v>484</v>
          </cell>
        </row>
      </sheetData>
      <sheetData sheetId="15">
        <row r="4">
          <cell r="V4">
            <v>1</v>
          </cell>
        </row>
        <row r="5">
          <cell r="V5">
            <v>1</v>
          </cell>
        </row>
        <row r="6">
          <cell r="V6">
            <v>0</v>
          </cell>
        </row>
        <row r="7">
          <cell r="V7">
            <v>0</v>
          </cell>
        </row>
        <row r="8">
          <cell r="V8">
            <v>0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1</v>
          </cell>
        </row>
        <row r="13">
          <cell r="V13">
            <v>1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0</v>
          </cell>
        </row>
      </sheetData>
      <sheetData sheetId="16">
        <row r="4">
          <cell r="V4">
            <v>0</v>
          </cell>
        </row>
        <row r="5">
          <cell r="V5">
            <v>0</v>
          </cell>
        </row>
        <row r="6">
          <cell r="V6">
            <v>0</v>
          </cell>
        </row>
        <row r="7">
          <cell r="V7">
            <v>0</v>
          </cell>
        </row>
        <row r="8">
          <cell r="V8">
            <v>0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0</v>
          </cell>
        </row>
      </sheetData>
      <sheetData sheetId="17">
        <row r="4">
          <cell r="V4">
            <v>2</v>
          </cell>
        </row>
        <row r="5">
          <cell r="V5">
            <v>15</v>
          </cell>
        </row>
        <row r="6">
          <cell r="V6">
            <v>25</v>
          </cell>
        </row>
        <row r="7">
          <cell r="V7">
            <v>26</v>
          </cell>
        </row>
        <row r="8">
          <cell r="V8">
            <v>9</v>
          </cell>
        </row>
        <row r="9">
          <cell r="V9">
            <v>13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7</v>
          </cell>
        </row>
        <row r="13">
          <cell r="V13">
            <v>7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2</v>
          </cell>
        </row>
        <row r="21">
          <cell r="V21">
            <v>4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1</v>
          </cell>
        </row>
        <row r="25">
          <cell r="V25">
            <v>2</v>
          </cell>
        </row>
        <row r="26">
          <cell r="V26">
            <v>1</v>
          </cell>
        </row>
        <row r="27">
          <cell r="V2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tabSelected="1" topLeftCell="K1" workbookViewId="0">
      <selection activeCell="Z5" sqref="Z5"/>
    </sheetView>
  </sheetViews>
  <sheetFormatPr defaultRowHeight="18.75" x14ac:dyDescent="0.4"/>
  <cols>
    <col min="1" max="1" width="3.125" customWidth="1"/>
    <col min="2" max="24" width="10" customWidth="1"/>
  </cols>
  <sheetData>
    <row r="1" spans="2:24" ht="19.5" thickBot="1" x14ac:dyDescent="0.45">
      <c r="B1" t="s">
        <v>0</v>
      </c>
      <c r="X1" s="1" t="s">
        <v>1</v>
      </c>
    </row>
    <row r="2" spans="2:24" ht="19.5" thickBot="1" x14ac:dyDescent="0.45"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6" t="s">
        <v>10</v>
      </c>
      <c r="K2" s="7" t="s">
        <v>11</v>
      </c>
      <c r="L2" s="8" t="s">
        <v>12</v>
      </c>
      <c r="M2" s="9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1" t="s">
        <v>18</v>
      </c>
      <c r="S2" s="12" t="s">
        <v>19</v>
      </c>
      <c r="T2" s="13" t="s">
        <v>11</v>
      </c>
      <c r="U2" s="11" t="s">
        <v>12</v>
      </c>
      <c r="V2" s="12" t="s">
        <v>20</v>
      </c>
      <c r="W2" s="13" t="s">
        <v>21</v>
      </c>
      <c r="X2" s="14" t="s">
        <v>22</v>
      </c>
    </row>
    <row r="3" spans="2:24" x14ac:dyDescent="0.4">
      <c r="B3" s="91" t="s">
        <v>23</v>
      </c>
      <c r="C3" s="15" t="s">
        <v>24</v>
      </c>
      <c r="D3" s="16">
        <f>[1]室蘭市!$V4</f>
        <v>1215</v>
      </c>
      <c r="E3" s="17">
        <f>[1]室蘭市!$V6</f>
        <v>762</v>
      </c>
      <c r="F3" s="16">
        <f>[1]室蘭市!$V8</f>
        <v>1184</v>
      </c>
      <c r="G3" s="17">
        <f>[1]室蘭市!$V10</f>
        <v>1456</v>
      </c>
      <c r="H3" s="16">
        <f>[1]室蘭市!$V12</f>
        <v>1223</v>
      </c>
      <c r="I3" s="17">
        <f>[1]室蘭市!$V14</f>
        <v>727</v>
      </c>
      <c r="J3" s="18">
        <f t="shared" ref="J3:J24" si="0">SUM(D3:I3)</f>
        <v>6567</v>
      </c>
      <c r="K3" s="19">
        <v>4419</v>
      </c>
      <c r="L3" s="20">
        <f t="shared" ref="L3:L26" si="1">IF(OR(K3=0,K3=""),"-",+J3/K3)</f>
        <v>1.4860828241683639</v>
      </c>
      <c r="M3" s="21">
        <f>[1]室蘭市!$V16</f>
        <v>932</v>
      </c>
      <c r="N3" s="17">
        <f>[1]室蘭市!$V18</f>
        <v>1277</v>
      </c>
      <c r="O3" s="17">
        <f>[1]室蘭市!$V20</f>
        <v>3511</v>
      </c>
      <c r="P3" s="17">
        <f>[1]室蘭市!$V22</f>
        <v>1061</v>
      </c>
      <c r="Q3" s="17">
        <f>[1]室蘭市!$V24</f>
        <v>2682</v>
      </c>
      <c r="R3" s="22">
        <f>[1]室蘭市!$V26</f>
        <v>793</v>
      </c>
      <c r="S3" s="23">
        <f t="shared" ref="S3:S24" si="2">SUM(M3:R3)</f>
        <v>10256</v>
      </c>
      <c r="T3" s="24">
        <v>12988</v>
      </c>
      <c r="U3" s="25">
        <f>IF(OR(T3=0,T3=""),"-",+S3/T3)</f>
        <v>0.7896519864490299</v>
      </c>
      <c r="V3" s="26">
        <f>J3+S3</f>
        <v>16823</v>
      </c>
      <c r="W3" s="27">
        <v>17407</v>
      </c>
      <c r="X3" s="20">
        <f>IF(OR(W3=0,W3=""),"-",+V3/W3)</f>
        <v>0.96645027862354227</v>
      </c>
    </row>
    <row r="4" spans="2:24" x14ac:dyDescent="0.4">
      <c r="B4" s="90"/>
      <c r="C4" s="28" t="s">
        <v>25</v>
      </c>
      <c r="D4" s="29">
        <f>[1]室蘭市!$V5</f>
        <v>1469</v>
      </c>
      <c r="E4" s="30">
        <f>[1]室蘭市!$V7</f>
        <v>1196</v>
      </c>
      <c r="F4" s="30">
        <f>[1]室蘭市!$V9</f>
        <v>1423</v>
      </c>
      <c r="G4" s="30">
        <f>[1]室蘭市!$V11</f>
        <v>1906</v>
      </c>
      <c r="H4" s="30">
        <f>[1]室蘭市!$V13</f>
        <v>1620</v>
      </c>
      <c r="I4" s="31">
        <f>[1]室蘭市!$V15</f>
        <v>968</v>
      </c>
      <c r="J4" s="32">
        <f t="shared" si="0"/>
        <v>8582</v>
      </c>
      <c r="K4" s="33">
        <v>5028</v>
      </c>
      <c r="L4" s="34">
        <f t="shared" si="1"/>
        <v>1.7068416865552904</v>
      </c>
      <c r="M4" s="35">
        <f>[1]室蘭市!$V17</f>
        <v>1230</v>
      </c>
      <c r="N4" s="30">
        <f>[1]室蘭市!$V19</f>
        <v>1758</v>
      </c>
      <c r="O4" s="30">
        <f>[1]室蘭市!$V21</f>
        <v>4966</v>
      </c>
      <c r="P4" s="30">
        <f>[1]室蘭市!$V23</f>
        <v>1272</v>
      </c>
      <c r="Q4" s="30">
        <f>[1]室蘭市!$V25</f>
        <v>3476</v>
      </c>
      <c r="R4" s="31">
        <f>[1]室蘭市!$V27</f>
        <v>939</v>
      </c>
      <c r="S4" s="36">
        <f t="shared" si="2"/>
        <v>13641</v>
      </c>
      <c r="T4" s="37">
        <v>19997</v>
      </c>
      <c r="U4" s="38">
        <f t="shared" ref="U4:U26" si="3">IF(OR(T4=0,T4=""),"-",+S4/T4)</f>
        <v>0.68215232284842731</v>
      </c>
      <c r="V4" s="39">
        <f t="shared" ref="V4:V24" si="4">J4+S4</f>
        <v>22223</v>
      </c>
      <c r="W4" s="40">
        <v>25025</v>
      </c>
      <c r="X4" s="34">
        <f t="shared" ref="X4:X26" si="5">IF(OR(W4=0,W4=""),"-",+V4/W4)</f>
        <v>0.88803196803196804</v>
      </c>
    </row>
    <row r="5" spans="2:24" x14ac:dyDescent="0.4">
      <c r="B5" s="90" t="s">
        <v>26</v>
      </c>
      <c r="C5" s="41" t="s">
        <v>24</v>
      </c>
      <c r="D5" s="42">
        <f>[1]苫小牧市!$V4</f>
        <v>2336</v>
      </c>
      <c r="E5" s="43">
        <f>[1]苫小牧市!$V6</f>
        <v>2728</v>
      </c>
      <c r="F5" s="43">
        <f>[1]苫小牧市!$V8</f>
        <v>2529</v>
      </c>
      <c r="G5" s="43">
        <f>[1]苫小牧市!$V10</f>
        <v>4009</v>
      </c>
      <c r="H5" s="43">
        <f>[1]苫小牧市!$V12</f>
        <v>3845</v>
      </c>
      <c r="I5" s="44">
        <f>[1]苫小牧市!$V14</f>
        <v>1840</v>
      </c>
      <c r="J5" s="45">
        <f t="shared" si="0"/>
        <v>17287</v>
      </c>
      <c r="K5" s="46">
        <v>15795</v>
      </c>
      <c r="L5" s="47">
        <f t="shared" si="1"/>
        <v>1.0944602722380501</v>
      </c>
      <c r="M5" s="48">
        <f>[1]苫小牧市!$V16</f>
        <v>2032</v>
      </c>
      <c r="N5" s="43">
        <f>[1]苫小牧市!$V18</f>
        <v>1954</v>
      </c>
      <c r="O5" s="43">
        <f>[1]苫小牧市!$V20</f>
        <v>2127</v>
      </c>
      <c r="P5" s="43">
        <f>[1]苫小牧市!$V22</f>
        <v>2838</v>
      </c>
      <c r="Q5" s="43">
        <f>[1]苫小牧市!$V24</f>
        <v>2666</v>
      </c>
      <c r="R5" s="44">
        <f>[1]苫小牧市!$V26</f>
        <v>1828</v>
      </c>
      <c r="S5" s="49">
        <f t="shared" si="2"/>
        <v>13445</v>
      </c>
      <c r="T5" s="50">
        <v>23023</v>
      </c>
      <c r="U5" s="51">
        <f t="shared" si="3"/>
        <v>0.58398123615514919</v>
      </c>
      <c r="V5" s="52">
        <f t="shared" si="4"/>
        <v>30732</v>
      </c>
      <c r="W5" s="53">
        <v>38818</v>
      </c>
      <c r="X5" s="47">
        <f t="shared" si="5"/>
        <v>0.79169457468184867</v>
      </c>
    </row>
    <row r="6" spans="2:24" x14ac:dyDescent="0.4">
      <c r="B6" s="90"/>
      <c r="C6" s="28" t="s">
        <v>25</v>
      </c>
      <c r="D6" s="29">
        <f>[1]苫小牧市!$V5</f>
        <v>2353</v>
      </c>
      <c r="E6" s="30">
        <f>[1]苫小牧市!$V7</f>
        <v>2745</v>
      </c>
      <c r="F6" s="30">
        <f>[1]苫小牧市!$V9</f>
        <v>2547</v>
      </c>
      <c r="G6" s="30">
        <f>[1]苫小牧市!$V11</f>
        <v>4040</v>
      </c>
      <c r="H6" s="30">
        <f>[1]苫小牧市!$V13</f>
        <v>4603</v>
      </c>
      <c r="I6" s="31">
        <f>[1]苫小牧市!$V15</f>
        <v>2015</v>
      </c>
      <c r="J6" s="32">
        <f t="shared" si="0"/>
        <v>18303</v>
      </c>
      <c r="K6" s="33">
        <v>16469</v>
      </c>
      <c r="L6" s="34">
        <f t="shared" si="1"/>
        <v>1.1113607383569131</v>
      </c>
      <c r="M6" s="35">
        <f>[1]苫小牧市!$V17</f>
        <v>2516</v>
      </c>
      <c r="N6" s="30">
        <f>[1]苫小牧市!$V19</f>
        <v>2500</v>
      </c>
      <c r="O6" s="30">
        <f>[1]苫小牧市!$V21</f>
        <v>2646</v>
      </c>
      <c r="P6" s="30">
        <f>[1]苫小牧市!$V23</f>
        <v>3622</v>
      </c>
      <c r="Q6" s="30">
        <f>[1]苫小牧市!$V25</f>
        <v>3708</v>
      </c>
      <c r="R6" s="31">
        <f>[1]苫小牧市!$V27</f>
        <v>2485</v>
      </c>
      <c r="S6" s="36">
        <f t="shared" si="2"/>
        <v>17477</v>
      </c>
      <c r="T6" s="37">
        <v>23787</v>
      </c>
      <c r="U6" s="38">
        <f t="shared" si="3"/>
        <v>0.7347290536847858</v>
      </c>
      <c r="V6" s="54">
        <f t="shared" si="4"/>
        <v>35780</v>
      </c>
      <c r="W6" s="40">
        <v>40256</v>
      </c>
      <c r="X6" s="34">
        <f t="shared" si="5"/>
        <v>0.88881160572337048</v>
      </c>
    </row>
    <row r="7" spans="2:24" x14ac:dyDescent="0.4">
      <c r="B7" s="90" t="s">
        <v>27</v>
      </c>
      <c r="C7" s="41" t="s">
        <v>24</v>
      </c>
      <c r="D7" s="42">
        <f>[1]登別市!$V4</f>
        <v>31582</v>
      </c>
      <c r="E7" s="43">
        <f>[1]登別市!$V6</f>
        <v>35380</v>
      </c>
      <c r="F7" s="43">
        <f>[1]登別市!$V8</f>
        <v>36451</v>
      </c>
      <c r="G7" s="43">
        <f>[1]登別市!$V10</f>
        <v>44183</v>
      </c>
      <c r="H7" s="43">
        <f>[1]登別市!$V12</f>
        <v>40674</v>
      </c>
      <c r="I7" s="44">
        <f>[1]登別市!$V14</f>
        <v>19023</v>
      </c>
      <c r="J7" s="45">
        <f t="shared" si="0"/>
        <v>207293</v>
      </c>
      <c r="K7" s="46">
        <v>229428</v>
      </c>
      <c r="L7" s="47">
        <f t="shared" si="1"/>
        <v>0.90352093031364955</v>
      </c>
      <c r="M7" s="48">
        <f>[1]登別市!$V16</f>
        <v>29752</v>
      </c>
      <c r="N7" s="43">
        <f>[1]登別市!$V18</f>
        <v>33612</v>
      </c>
      <c r="O7" s="43">
        <f>[1]登別市!$V20</f>
        <v>55969</v>
      </c>
      <c r="P7" s="43">
        <f>[1]登別市!$V22</f>
        <v>55592</v>
      </c>
      <c r="Q7" s="43">
        <f>[1]登別市!$V24</f>
        <v>56380</v>
      </c>
      <c r="R7" s="44">
        <f>[1]登別市!$V26</f>
        <v>30274</v>
      </c>
      <c r="S7" s="49">
        <f t="shared" si="2"/>
        <v>261579</v>
      </c>
      <c r="T7" s="50">
        <v>276822</v>
      </c>
      <c r="U7" s="51">
        <f t="shared" si="3"/>
        <v>0.94493573487656324</v>
      </c>
      <c r="V7" s="52">
        <f t="shared" si="4"/>
        <v>468872</v>
      </c>
      <c r="W7" s="53">
        <v>506250</v>
      </c>
      <c r="X7" s="47">
        <f t="shared" si="5"/>
        <v>0.92616691358024694</v>
      </c>
    </row>
    <row r="8" spans="2:24" x14ac:dyDescent="0.4">
      <c r="B8" s="90"/>
      <c r="C8" s="28" t="s">
        <v>25</v>
      </c>
      <c r="D8" s="29">
        <f>[1]登別市!$V5</f>
        <v>33131</v>
      </c>
      <c r="E8" s="30">
        <f>[1]登別市!$V7</f>
        <v>36137</v>
      </c>
      <c r="F8" s="30">
        <f>[1]登別市!$V9</f>
        <v>37172</v>
      </c>
      <c r="G8" s="30">
        <f>[1]登別市!$V11</f>
        <v>45280</v>
      </c>
      <c r="H8" s="30">
        <f>[1]登別市!$V13</f>
        <v>41965</v>
      </c>
      <c r="I8" s="31">
        <f>[1]登別市!$V15</f>
        <v>19622</v>
      </c>
      <c r="J8" s="32">
        <f t="shared" si="0"/>
        <v>213307</v>
      </c>
      <c r="K8" s="33">
        <v>234604</v>
      </c>
      <c r="L8" s="34">
        <f t="shared" si="1"/>
        <v>0.90922149664967344</v>
      </c>
      <c r="M8" s="35">
        <f>[1]登別市!$V17</f>
        <v>31443</v>
      </c>
      <c r="N8" s="30">
        <f>[1]登別市!$V19</f>
        <v>34788</v>
      </c>
      <c r="O8" s="30">
        <f>[1]登別市!$V21</f>
        <v>58836</v>
      </c>
      <c r="P8" s="30">
        <f>[1]登別市!$V23</f>
        <v>57802</v>
      </c>
      <c r="Q8" s="30">
        <f>[1]登別市!$V25</f>
        <v>58605</v>
      </c>
      <c r="R8" s="31">
        <f>[1]登別市!$V27</f>
        <v>31111</v>
      </c>
      <c r="S8" s="36">
        <f t="shared" si="2"/>
        <v>272585</v>
      </c>
      <c r="T8" s="37">
        <v>284332</v>
      </c>
      <c r="U8" s="38">
        <f t="shared" si="3"/>
        <v>0.95868562103456523</v>
      </c>
      <c r="V8" s="54">
        <f t="shared" si="4"/>
        <v>485892</v>
      </c>
      <c r="W8" s="40">
        <v>518936</v>
      </c>
      <c r="X8" s="34">
        <f t="shared" si="5"/>
        <v>0.9363235543496693</v>
      </c>
    </row>
    <row r="9" spans="2:24" x14ac:dyDescent="0.4">
      <c r="B9" s="90" t="s">
        <v>28</v>
      </c>
      <c r="C9" s="41" t="s">
        <v>24</v>
      </c>
      <c r="D9" s="42">
        <f>[1]伊達市!$V4</f>
        <v>1996</v>
      </c>
      <c r="E9" s="43">
        <f>[1]伊達市!$V6</f>
        <v>1820</v>
      </c>
      <c r="F9" s="43">
        <f>[1]伊達市!$V8</f>
        <v>1604</v>
      </c>
      <c r="G9" s="43">
        <f>[1]伊達市!$V10</f>
        <v>2034</v>
      </c>
      <c r="H9" s="43">
        <f>[1]伊達市!$V12</f>
        <v>1824</v>
      </c>
      <c r="I9" s="44">
        <f>[1]伊達市!$V14</f>
        <v>792</v>
      </c>
      <c r="J9" s="45">
        <f t="shared" si="0"/>
        <v>10070</v>
      </c>
      <c r="K9" s="46">
        <v>19704</v>
      </c>
      <c r="L9" s="47">
        <f t="shared" si="1"/>
        <v>0.51106374340235483</v>
      </c>
      <c r="M9" s="48">
        <f>[1]伊達市!$V16</f>
        <v>3295</v>
      </c>
      <c r="N9" s="43">
        <f>[1]伊達市!$V18</f>
        <v>3477</v>
      </c>
      <c r="O9" s="43">
        <f>[1]伊達市!$V20</f>
        <v>4561</v>
      </c>
      <c r="P9" s="43">
        <f>[1]伊達市!$V22</f>
        <v>4365</v>
      </c>
      <c r="Q9" s="43">
        <f>[1]伊達市!$V24</f>
        <v>5807</v>
      </c>
      <c r="R9" s="44">
        <f>[1]伊達市!$V26</f>
        <v>2662</v>
      </c>
      <c r="S9" s="49">
        <f t="shared" si="2"/>
        <v>24167</v>
      </c>
      <c r="T9" s="50">
        <v>6448</v>
      </c>
      <c r="U9" s="51">
        <f t="shared" si="3"/>
        <v>3.747983870967742</v>
      </c>
      <c r="V9" s="52">
        <f t="shared" si="4"/>
        <v>34237</v>
      </c>
      <c r="W9" s="53">
        <v>26152</v>
      </c>
      <c r="X9" s="47">
        <f t="shared" si="5"/>
        <v>1.3091541755888652</v>
      </c>
    </row>
    <row r="10" spans="2:24" x14ac:dyDescent="0.4">
      <c r="B10" s="90"/>
      <c r="C10" s="28" t="s">
        <v>25</v>
      </c>
      <c r="D10" s="29">
        <f>[1]伊達市!$V5</f>
        <v>2036</v>
      </c>
      <c r="E10" s="30">
        <f>[1]伊達市!$V7</f>
        <v>1924</v>
      </c>
      <c r="F10" s="30">
        <f>[1]伊達市!$V9</f>
        <v>1735</v>
      </c>
      <c r="G10" s="30">
        <f>[1]伊達市!$V11</f>
        <v>2168</v>
      </c>
      <c r="H10" s="30">
        <f>[1]伊達市!$V13</f>
        <v>2227</v>
      </c>
      <c r="I10" s="31">
        <f>[1]伊達市!$V15</f>
        <v>812</v>
      </c>
      <c r="J10" s="32">
        <f t="shared" si="0"/>
        <v>10902</v>
      </c>
      <c r="K10" s="33">
        <v>21449</v>
      </c>
      <c r="L10" s="34">
        <f t="shared" si="1"/>
        <v>0.50827544407664693</v>
      </c>
      <c r="M10" s="35">
        <f>[1]伊達市!$V17</f>
        <v>3851</v>
      </c>
      <c r="N10" s="30">
        <f>[1]伊達市!$V19</f>
        <v>3997</v>
      </c>
      <c r="O10" s="30">
        <f>[1]伊達市!$V21</f>
        <v>5362</v>
      </c>
      <c r="P10" s="30">
        <f>[1]伊達市!$V23</f>
        <v>4802</v>
      </c>
      <c r="Q10" s="30">
        <f>[1]伊達市!$V25</f>
        <v>6437</v>
      </c>
      <c r="R10" s="31">
        <f>[1]伊達市!$V27</f>
        <v>2996</v>
      </c>
      <c r="S10" s="36">
        <f t="shared" si="2"/>
        <v>27445</v>
      </c>
      <c r="T10" s="37">
        <v>9554</v>
      </c>
      <c r="U10" s="38">
        <f t="shared" si="3"/>
        <v>2.8726187984090434</v>
      </c>
      <c r="V10" s="54">
        <f t="shared" si="4"/>
        <v>38347</v>
      </c>
      <c r="W10" s="40">
        <v>31003</v>
      </c>
      <c r="X10" s="34">
        <f t="shared" si="5"/>
        <v>1.2368803019062671</v>
      </c>
    </row>
    <row r="11" spans="2:24" x14ac:dyDescent="0.4">
      <c r="B11" s="90" t="s">
        <v>29</v>
      </c>
      <c r="C11" s="41" t="s">
        <v>24</v>
      </c>
      <c r="D11" s="42">
        <f>[1]豊浦町!$V4</f>
        <v>0</v>
      </c>
      <c r="E11" s="43">
        <f>[1]豊浦町!$V6</f>
        <v>2</v>
      </c>
      <c r="F11" s="43">
        <f>[1]豊浦町!$V8</f>
        <v>4</v>
      </c>
      <c r="G11" s="43">
        <f>[1]豊浦町!$V10</f>
        <v>6</v>
      </c>
      <c r="H11" s="43">
        <f>[1]豊浦町!$V12</f>
        <v>20</v>
      </c>
      <c r="I11" s="44">
        <f>[1]豊浦町!$V14</f>
        <v>0</v>
      </c>
      <c r="J11" s="45">
        <f t="shared" si="0"/>
        <v>32</v>
      </c>
      <c r="K11" s="46">
        <v>41</v>
      </c>
      <c r="L11" s="47">
        <f t="shared" si="1"/>
        <v>0.78048780487804881</v>
      </c>
      <c r="M11" s="48">
        <f>[1]豊浦町!$V16</f>
        <v>4</v>
      </c>
      <c r="N11" s="43">
        <f>[1]豊浦町!$V18</f>
        <v>0</v>
      </c>
      <c r="O11" s="43">
        <f>[1]豊浦町!$V20</f>
        <v>0</v>
      </c>
      <c r="P11" s="43">
        <f>[1]豊浦町!$V22</f>
        <v>54</v>
      </c>
      <c r="Q11" s="43">
        <f>[1]豊浦町!$V24</f>
        <v>10</v>
      </c>
      <c r="R11" s="44">
        <f>[1]豊浦町!$V26</f>
        <v>1</v>
      </c>
      <c r="S11" s="49">
        <f t="shared" si="2"/>
        <v>69</v>
      </c>
      <c r="T11" s="50">
        <v>27</v>
      </c>
      <c r="U11" s="51">
        <f t="shared" si="3"/>
        <v>2.5555555555555554</v>
      </c>
      <c r="V11" s="52">
        <f t="shared" si="4"/>
        <v>101</v>
      </c>
      <c r="W11" s="53">
        <v>68</v>
      </c>
      <c r="X11" s="47">
        <f t="shared" si="5"/>
        <v>1.4852941176470589</v>
      </c>
    </row>
    <row r="12" spans="2:24" x14ac:dyDescent="0.4">
      <c r="B12" s="90"/>
      <c r="C12" s="28" t="s">
        <v>25</v>
      </c>
      <c r="D12" s="29">
        <f>[1]豊浦町!$V5</f>
        <v>0</v>
      </c>
      <c r="E12" s="30">
        <f>[1]豊浦町!$V7</f>
        <v>6</v>
      </c>
      <c r="F12" s="30">
        <f>[1]豊浦町!$V9</f>
        <v>4</v>
      </c>
      <c r="G12" s="30">
        <f>[1]豊浦町!$V11</f>
        <v>6</v>
      </c>
      <c r="H12" s="30">
        <f>[1]豊浦町!$V13</f>
        <v>20</v>
      </c>
      <c r="I12" s="31">
        <f>[1]豊浦町!$V15</f>
        <v>0</v>
      </c>
      <c r="J12" s="32">
        <f t="shared" si="0"/>
        <v>36</v>
      </c>
      <c r="K12" s="33">
        <v>41</v>
      </c>
      <c r="L12" s="34">
        <f t="shared" si="1"/>
        <v>0.87804878048780488</v>
      </c>
      <c r="M12" s="35">
        <f>[1]豊浦町!$V17</f>
        <v>4</v>
      </c>
      <c r="N12" s="30">
        <f>[1]豊浦町!$V19</f>
        <v>0</v>
      </c>
      <c r="O12" s="30">
        <f>[1]豊浦町!$V21</f>
        <v>0</v>
      </c>
      <c r="P12" s="30">
        <f>[1]豊浦町!$V23</f>
        <v>54</v>
      </c>
      <c r="Q12" s="30">
        <f>[1]豊浦町!$V25</f>
        <v>10</v>
      </c>
      <c r="R12" s="31">
        <f>[1]豊浦町!$V27</f>
        <v>1</v>
      </c>
      <c r="S12" s="36">
        <f t="shared" si="2"/>
        <v>69</v>
      </c>
      <c r="T12" s="37">
        <v>27</v>
      </c>
      <c r="U12" s="38">
        <f t="shared" si="3"/>
        <v>2.5555555555555554</v>
      </c>
      <c r="V12" s="54">
        <f t="shared" si="4"/>
        <v>105</v>
      </c>
      <c r="W12" s="40">
        <v>68</v>
      </c>
      <c r="X12" s="34">
        <f t="shared" si="5"/>
        <v>1.5441176470588236</v>
      </c>
    </row>
    <row r="13" spans="2:24" x14ac:dyDescent="0.4">
      <c r="B13" s="90" t="s">
        <v>30</v>
      </c>
      <c r="C13" s="41" t="s">
        <v>24</v>
      </c>
      <c r="D13" s="42">
        <f>[1]洞爺湖町!$V4</f>
        <v>22962</v>
      </c>
      <c r="E13" s="43">
        <f>[1]洞爺湖町!$V6</f>
        <v>26039</v>
      </c>
      <c r="F13" s="43">
        <f>[1]洞爺湖町!$V8</f>
        <v>25154</v>
      </c>
      <c r="G13" s="43">
        <f>[1]洞爺湖町!$V10</f>
        <v>31974</v>
      </c>
      <c r="H13" s="43">
        <f>[1]洞爺湖町!$V12</f>
        <v>27733</v>
      </c>
      <c r="I13" s="44">
        <f>[1]洞爺湖町!$V14</f>
        <v>13189</v>
      </c>
      <c r="J13" s="45">
        <f t="shared" si="0"/>
        <v>147051</v>
      </c>
      <c r="K13" s="46">
        <v>143367</v>
      </c>
      <c r="L13" s="47">
        <f t="shared" si="1"/>
        <v>1.0256962899411999</v>
      </c>
      <c r="M13" s="48">
        <f>[1]洞爺湖町!$V16</f>
        <v>23382</v>
      </c>
      <c r="N13" s="43">
        <f>[1]洞爺湖町!$V18</f>
        <v>18677</v>
      </c>
      <c r="O13" s="43">
        <f>[1]洞爺湖町!$V20</f>
        <v>32810</v>
      </c>
      <c r="P13" s="43">
        <f>[1]洞爺湖町!$V22</f>
        <v>33824</v>
      </c>
      <c r="Q13" s="43">
        <f>[1]洞爺湖町!$V24</f>
        <v>31594</v>
      </c>
      <c r="R13" s="44">
        <f>[1]洞爺湖町!$V26</f>
        <v>20357</v>
      </c>
      <c r="S13" s="49">
        <f t="shared" si="2"/>
        <v>160644</v>
      </c>
      <c r="T13" s="50">
        <v>181201</v>
      </c>
      <c r="U13" s="51">
        <f t="shared" si="3"/>
        <v>0.88655139872296507</v>
      </c>
      <c r="V13" s="52">
        <f t="shared" si="4"/>
        <v>307695</v>
      </c>
      <c r="W13" s="53">
        <v>324568</v>
      </c>
      <c r="X13" s="47">
        <f t="shared" si="5"/>
        <v>0.9480139754997412</v>
      </c>
    </row>
    <row r="14" spans="2:24" x14ac:dyDescent="0.4">
      <c r="B14" s="90"/>
      <c r="C14" s="28" t="s">
        <v>25</v>
      </c>
      <c r="D14" s="29">
        <f>[1]洞爺湖町!$V5</f>
        <v>23554</v>
      </c>
      <c r="E14" s="30">
        <f>[1]洞爺湖町!$V7</f>
        <v>27240</v>
      </c>
      <c r="F14" s="30">
        <f>[1]洞爺湖町!$V9</f>
        <v>26183</v>
      </c>
      <c r="G14" s="30">
        <f>[1]洞爺湖町!$V11</f>
        <v>33712</v>
      </c>
      <c r="H14" s="30">
        <f>[1]洞爺湖町!$V13</f>
        <v>29745</v>
      </c>
      <c r="I14" s="31">
        <f>[1]洞爺湖町!$V15</f>
        <v>13754</v>
      </c>
      <c r="J14" s="32">
        <f t="shared" si="0"/>
        <v>154188</v>
      </c>
      <c r="K14" s="33">
        <v>149828</v>
      </c>
      <c r="L14" s="34">
        <f t="shared" si="1"/>
        <v>1.0291000347064634</v>
      </c>
      <c r="M14" s="35">
        <f>[1]洞爺湖町!$V17</f>
        <v>24161</v>
      </c>
      <c r="N14" s="30">
        <f>[1]洞爺湖町!$V19</f>
        <v>19455</v>
      </c>
      <c r="O14" s="30">
        <f>[1]洞爺湖町!$V21</f>
        <v>35927</v>
      </c>
      <c r="P14" s="30">
        <f>[1]洞爺湖町!$V23</f>
        <v>37442</v>
      </c>
      <c r="Q14" s="30">
        <f>[1]洞爺湖町!$V25</f>
        <v>35617</v>
      </c>
      <c r="R14" s="31">
        <f>[1]洞爺湖町!$V27</f>
        <v>22039</v>
      </c>
      <c r="S14" s="36">
        <f t="shared" si="2"/>
        <v>174641</v>
      </c>
      <c r="T14" s="37">
        <v>192715</v>
      </c>
      <c r="U14" s="38">
        <f t="shared" si="3"/>
        <v>0.90621383908880992</v>
      </c>
      <c r="V14" s="54">
        <f t="shared" si="4"/>
        <v>328829</v>
      </c>
      <c r="W14" s="40">
        <v>342543</v>
      </c>
      <c r="X14" s="34">
        <f t="shared" si="5"/>
        <v>0.95996415048621631</v>
      </c>
    </row>
    <row r="15" spans="2:24" x14ac:dyDescent="0.4">
      <c r="B15" s="90" t="s">
        <v>31</v>
      </c>
      <c r="C15" s="41" t="s">
        <v>24</v>
      </c>
      <c r="D15" s="42">
        <f>[1]壮瞥町!$V4</f>
        <v>7461</v>
      </c>
      <c r="E15" s="43">
        <f>[1]壮瞥町!$V6</f>
        <v>6888</v>
      </c>
      <c r="F15" s="43">
        <f>[1]壮瞥町!$V8</f>
        <v>6980</v>
      </c>
      <c r="G15" s="43">
        <f>[1]壮瞥町!$V10</f>
        <v>8281</v>
      </c>
      <c r="H15" s="43">
        <f>[1]壮瞥町!$V12</f>
        <v>6017</v>
      </c>
      <c r="I15" s="44">
        <f>[1]壮瞥町!$V14</f>
        <v>3758</v>
      </c>
      <c r="J15" s="45">
        <f t="shared" si="0"/>
        <v>39385</v>
      </c>
      <c r="K15" s="46">
        <v>54106</v>
      </c>
      <c r="L15" s="47">
        <f t="shared" si="1"/>
        <v>0.72792296602964546</v>
      </c>
      <c r="M15" s="48">
        <f>[1]壮瞥町!$V16</f>
        <v>6296</v>
      </c>
      <c r="N15" s="43">
        <f>[1]壮瞥町!$V18</f>
        <v>5496</v>
      </c>
      <c r="O15" s="43">
        <f>[1]壮瞥町!$V20</f>
        <v>9544</v>
      </c>
      <c r="P15" s="43">
        <f>[1]壮瞥町!$V22</f>
        <v>8345</v>
      </c>
      <c r="Q15" s="43">
        <f>[1]壮瞥町!$V24</f>
        <v>7248</v>
      </c>
      <c r="R15" s="44">
        <f>[1]壮瞥町!$V26</f>
        <v>4518</v>
      </c>
      <c r="S15" s="49">
        <f t="shared" si="2"/>
        <v>41447</v>
      </c>
      <c r="T15" s="50">
        <v>54988</v>
      </c>
      <c r="U15" s="51">
        <f t="shared" si="3"/>
        <v>0.75374627191387211</v>
      </c>
      <c r="V15" s="52">
        <f t="shared" si="4"/>
        <v>80832</v>
      </c>
      <c r="W15" s="53">
        <v>109094</v>
      </c>
      <c r="X15" s="47">
        <f t="shared" si="5"/>
        <v>0.74093900672814272</v>
      </c>
    </row>
    <row r="16" spans="2:24" x14ac:dyDescent="0.4">
      <c r="B16" s="90"/>
      <c r="C16" s="28" t="s">
        <v>25</v>
      </c>
      <c r="D16" s="29">
        <f>[1]壮瞥町!$V5</f>
        <v>7656</v>
      </c>
      <c r="E16" s="30">
        <f>[1]壮瞥町!$V7</f>
        <v>7094</v>
      </c>
      <c r="F16" s="30">
        <f>[1]壮瞥町!$V9</f>
        <v>7338</v>
      </c>
      <c r="G16" s="30">
        <f>[1]壮瞥町!$V11</f>
        <v>8659</v>
      </c>
      <c r="H16" s="30">
        <f>[1]壮瞥町!$V13</f>
        <v>6294</v>
      </c>
      <c r="I16" s="31">
        <f>[1]壮瞥町!$V15</f>
        <v>3812</v>
      </c>
      <c r="J16" s="32">
        <f t="shared" si="0"/>
        <v>40853</v>
      </c>
      <c r="K16" s="33">
        <v>55681</v>
      </c>
      <c r="L16" s="34">
        <f t="shared" si="1"/>
        <v>0.73369731147069916</v>
      </c>
      <c r="M16" s="35">
        <f>[1]壮瞥町!$V17</f>
        <v>6495</v>
      </c>
      <c r="N16" s="30">
        <f>[1]壮瞥町!$V19</f>
        <v>5646</v>
      </c>
      <c r="O16" s="30">
        <f>[1]壮瞥町!$V21</f>
        <v>9802</v>
      </c>
      <c r="P16" s="30">
        <f>[1]壮瞥町!$V23</f>
        <v>8786</v>
      </c>
      <c r="Q16" s="30">
        <f>[1]壮瞥町!$V25</f>
        <v>7834</v>
      </c>
      <c r="R16" s="31">
        <f>[1]壮瞥町!$V27</f>
        <v>4610</v>
      </c>
      <c r="S16" s="36">
        <f t="shared" si="2"/>
        <v>43173</v>
      </c>
      <c r="T16" s="37">
        <v>57461</v>
      </c>
      <c r="U16" s="38">
        <f t="shared" si="3"/>
        <v>0.7513443901080733</v>
      </c>
      <c r="V16" s="54">
        <f t="shared" si="4"/>
        <v>84026</v>
      </c>
      <c r="W16" s="40">
        <v>113142</v>
      </c>
      <c r="X16" s="34">
        <f t="shared" si="5"/>
        <v>0.74265966661363592</v>
      </c>
    </row>
    <row r="17" spans="2:24" x14ac:dyDescent="0.4">
      <c r="B17" s="90" t="s">
        <v>32</v>
      </c>
      <c r="C17" s="41" t="s">
        <v>24</v>
      </c>
      <c r="D17" s="42">
        <f>[1]白老町!$V4</f>
        <v>700</v>
      </c>
      <c r="E17" s="43">
        <f>[1]白老町!$V6</f>
        <v>849</v>
      </c>
      <c r="F17" s="43">
        <f>[1]白老町!$V8</f>
        <v>1232</v>
      </c>
      <c r="G17" s="43">
        <f>[1]白老町!$V10</f>
        <v>1620</v>
      </c>
      <c r="H17" s="43">
        <f>[1]白老町!$V12</f>
        <v>1367</v>
      </c>
      <c r="I17" s="44">
        <f>[1]白老町!$V14</f>
        <v>691</v>
      </c>
      <c r="J17" s="45">
        <f t="shared" si="0"/>
        <v>6459</v>
      </c>
      <c r="K17" s="46">
        <v>4620</v>
      </c>
      <c r="L17" s="47">
        <f t="shared" si="1"/>
        <v>1.398051948051948</v>
      </c>
      <c r="M17" s="48">
        <f>[1]白老町!$V16</f>
        <v>547</v>
      </c>
      <c r="N17" s="43">
        <f>[1]白老町!$V18</f>
        <v>472</v>
      </c>
      <c r="O17" s="43">
        <f>[1]白老町!$V20</f>
        <v>1216</v>
      </c>
      <c r="P17" s="43">
        <f>[1]白老町!$V22</f>
        <v>1219</v>
      </c>
      <c r="Q17" s="43">
        <f>[1]白老町!$V24</f>
        <v>1418</v>
      </c>
      <c r="R17" s="44">
        <f>[1]白老町!$V26</f>
        <v>484</v>
      </c>
      <c r="S17" s="49">
        <f t="shared" si="2"/>
        <v>5356</v>
      </c>
      <c r="T17" s="50">
        <v>6511</v>
      </c>
      <c r="U17" s="51">
        <f t="shared" si="3"/>
        <v>0.82260789433266779</v>
      </c>
      <c r="V17" s="52">
        <f t="shared" si="4"/>
        <v>11815</v>
      </c>
      <c r="W17" s="53">
        <v>11131</v>
      </c>
      <c r="X17" s="47">
        <f t="shared" si="5"/>
        <v>1.0614500044919595</v>
      </c>
    </row>
    <row r="18" spans="2:24" x14ac:dyDescent="0.4">
      <c r="B18" s="90"/>
      <c r="C18" s="28" t="s">
        <v>25</v>
      </c>
      <c r="D18" s="29">
        <f>[1]白老町!$V5</f>
        <v>700</v>
      </c>
      <c r="E18" s="30">
        <f>[1]白老町!$V7</f>
        <v>849</v>
      </c>
      <c r="F18" s="30">
        <f>[1]白老町!$V9</f>
        <v>1232</v>
      </c>
      <c r="G18" s="30">
        <f>[1]白老町!$V11</f>
        <v>1620</v>
      </c>
      <c r="H18" s="30">
        <f>[1]白老町!$V13</f>
        <v>1367</v>
      </c>
      <c r="I18" s="31">
        <f>[1]白老町!$V15</f>
        <v>691</v>
      </c>
      <c r="J18" s="32">
        <f t="shared" si="0"/>
        <v>6459</v>
      </c>
      <c r="K18" s="33">
        <v>4620</v>
      </c>
      <c r="L18" s="34">
        <f t="shared" si="1"/>
        <v>1.398051948051948</v>
      </c>
      <c r="M18" s="35">
        <f>[1]白老町!$V17</f>
        <v>547</v>
      </c>
      <c r="N18" s="30">
        <f>[1]白老町!$V19</f>
        <v>472</v>
      </c>
      <c r="O18" s="30">
        <f>[1]白老町!$V21</f>
        <v>1216</v>
      </c>
      <c r="P18" s="30">
        <f>[1]白老町!$V23</f>
        <v>1219</v>
      </c>
      <c r="Q18" s="30">
        <f>[1]白老町!$V25</f>
        <v>1418</v>
      </c>
      <c r="R18" s="31">
        <f>[1]白老町!$V27</f>
        <v>484</v>
      </c>
      <c r="S18" s="36">
        <f t="shared" si="2"/>
        <v>5356</v>
      </c>
      <c r="T18" s="37">
        <v>6511</v>
      </c>
      <c r="U18" s="38">
        <f t="shared" si="3"/>
        <v>0.82260789433266779</v>
      </c>
      <c r="V18" s="54">
        <f t="shared" si="4"/>
        <v>11815</v>
      </c>
      <c r="W18" s="40">
        <v>11131</v>
      </c>
      <c r="X18" s="34">
        <f t="shared" si="5"/>
        <v>1.0614500044919595</v>
      </c>
    </row>
    <row r="19" spans="2:24" x14ac:dyDescent="0.4">
      <c r="B19" s="90" t="s">
        <v>33</v>
      </c>
      <c r="C19" s="41" t="s">
        <v>24</v>
      </c>
      <c r="D19" s="42">
        <f>[1]安平町!$V4</f>
        <v>1</v>
      </c>
      <c r="E19" s="43">
        <f>[1]安平町!$V6</f>
        <v>0</v>
      </c>
      <c r="F19" s="43">
        <f>[1]安平町!$V8</f>
        <v>0</v>
      </c>
      <c r="G19" s="43">
        <f>[1]安平町!$V10</f>
        <v>0</v>
      </c>
      <c r="H19" s="43">
        <f>[1]安平町!$V12</f>
        <v>1</v>
      </c>
      <c r="I19" s="44">
        <f>[1]安平町!$V14</f>
        <v>0</v>
      </c>
      <c r="J19" s="45">
        <f t="shared" si="0"/>
        <v>2</v>
      </c>
      <c r="K19" s="46">
        <v>15</v>
      </c>
      <c r="L19" s="47">
        <f t="shared" si="1"/>
        <v>0.13333333333333333</v>
      </c>
      <c r="M19" s="48">
        <f>[1]安平町!$V16</f>
        <v>0</v>
      </c>
      <c r="N19" s="43">
        <f>[1]安平町!$V18</f>
        <v>0</v>
      </c>
      <c r="O19" s="43">
        <f>[1]安平町!$V20</f>
        <v>0</v>
      </c>
      <c r="P19" s="43">
        <f>[1]安平町!$V22</f>
        <v>0</v>
      </c>
      <c r="Q19" s="43">
        <f>[1]安平町!$V24</f>
        <v>0</v>
      </c>
      <c r="R19" s="44">
        <f>[1]安平町!$V26</f>
        <v>0</v>
      </c>
      <c r="S19" s="49">
        <f t="shared" si="2"/>
        <v>0</v>
      </c>
      <c r="T19" s="50">
        <v>5</v>
      </c>
      <c r="U19" s="51">
        <f t="shared" si="3"/>
        <v>0</v>
      </c>
      <c r="V19" s="52">
        <f t="shared" si="4"/>
        <v>2</v>
      </c>
      <c r="W19" s="53">
        <v>20</v>
      </c>
      <c r="X19" s="47">
        <f t="shared" si="5"/>
        <v>0.1</v>
      </c>
    </row>
    <row r="20" spans="2:24" x14ac:dyDescent="0.4">
      <c r="B20" s="90"/>
      <c r="C20" s="28" t="s">
        <v>25</v>
      </c>
      <c r="D20" s="29">
        <f>[1]安平町!$V5</f>
        <v>1</v>
      </c>
      <c r="E20" s="30">
        <f>[1]安平町!$V7</f>
        <v>0</v>
      </c>
      <c r="F20" s="30">
        <f>[1]安平町!$V9</f>
        <v>0</v>
      </c>
      <c r="G20" s="30">
        <f>[1]安平町!$V11</f>
        <v>0</v>
      </c>
      <c r="H20" s="30">
        <f>[1]安平町!$V13</f>
        <v>1</v>
      </c>
      <c r="I20" s="31">
        <f>[1]安平町!$V15</f>
        <v>0</v>
      </c>
      <c r="J20" s="32">
        <f t="shared" si="0"/>
        <v>2</v>
      </c>
      <c r="K20" s="33">
        <v>15</v>
      </c>
      <c r="L20" s="34">
        <f t="shared" si="1"/>
        <v>0.13333333333333333</v>
      </c>
      <c r="M20" s="35">
        <f>[1]安平町!$V17</f>
        <v>0</v>
      </c>
      <c r="N20" s="30">
        <f>[1]安平町!$V19</f>
        <v>0</v>
      </c>
      <c r="O20" s="30">
        <f>[1]安平町!$V21</f>
        <v>0</v>
      </c>
      <c r="P20" s="30">
        <f>[1]安平町!$V23</f>
        <v>0</v>
      </c>
      <c r="Q20" s="30">
        <f>[1]安平町!$V25</f>
        <v>0</v>
      </c>
      <c r="R20" s="31">
        <f>[1]安平町!$V27</f>
        <v>0</v>
      </c>
      <c r="S20" s="36">
        <f t="shared" si="2"/>
        <v>0</v>
      </c>
      <c r="T20" s="37">
        <v>5</v>
      </c>
      <c r="U20" s="38">
        <f t="shared" si="3"/>
        <v>0</v>
      </c>
      <c r="V20" s="54">
        <f t="shared" si="4"/>
        <v>2</v>
      </c>
      <c r="W20" s="40">
        <v>20</v>
      </c>
      <c r="X20" s="34">
        <f>IF(OR(W20=0,W20=""),"-",+V20/W20)</f>
        <v>0.1</v>
      </c>
    </row>
    <row r="21" spans="2:24" x14ac:dyDescent="0.4">
      <c r="B21" s="90" t="s">
        <v>34</v>
      </c>
      <c r="C21" s="41" t="s">
        <v>24</v>
      </c>
      <c r="D21" s="42">
        <f>[1]厚真町!$V4</f>
        <v>0</v>
      </c>
      <c r="E21" s="43">
        <f>[1]厚真町!$V6</f>
        <v>0</v>
      </c>
      <c r="F21" s="43">
        <f>[1]厚真町!$V8</f>
        <v>0</v>
      </c>
      <c r="G21" s="43">
        <f>[1]厚真町!$V10</f>
        <v>0</v>
      </c>
      <c r="H21" s="43">
        <f>[1]厚真町!$V12</f>
        <v>0</v>
      </c>
      <c r="I21" s="44">
        <f>[1]厚真町!$V14</f>
        <v>0</v>
      </c>
      <c r="J21" s="45">
        <f t="shared" si="0"/>
        <v>0</v>
      </c>
      <c r="K21" s="46">
        <v>0</v>
      </c>
      <c r="L21" s="47" t="str">
        <f t="shared" si="1"/>
        <v>-</v>
      </c>
      <c r="M21" s="48">
        <f>[1]厚真町!$V16</f>
        <v>0</v>
      </c>
      <c r="N21" s="43">
        <f>[1]厚真町!$V18</f>
        <v>0</v>
      </c>
      <c r="O21" s="43">
        <f>[1]厚真町!$V20</f>
        <v>0</v>
      </c>
      <c r="P21" s="43">
        <f>[1]厚真町!$V22</f>
        <v>0</v>
      </c>
      <c r="Q21" s="43">
        <f>[1]厚真町!$V24</f>
        <v>0</v>
      </c>
      <c r="R21" s="44">
        <f>[1]厚真町!$V26</f>
        <v>0</v>
      </c>
      <c r="S21" s="49">
        <f t="shared" si="2"/>
        <v>0</v>
      </c>
      <c r="T21" s="50">
        <v>0</v>
      </c>
      <c r="U21" s="51" t="str">
        <f t="shared" si="3"/>
        <v>-</v>
      </c>
      <c r="V21" s="52">
        <f t="shared" si="4"/>
        <v>0</v>
      </c>
      <c r="W21" s="53">
        <v>0</v>
      </c>
      <c r="X21" s="47" t="str">
        <f t="shared" si="5"/>
        <v>-</v>
      </c>
    </row>
    <row r="22" spans="2:24" x14ac:dyDescent="0.4">
      <c r="B22" s="90"/>
      <c r="C22" s="28" t="s">
        <v>25</v>
      </c>
      <c r="D22" s="29">
        <f>[1]厚真町!$V5</f>
        <v>0</v>
      </c>
      <c r="E22" s="30">
        <f>[1]厚真町!$V7</f>
        <v>0</v>
      </c>
      <c r="F22" s="30">
        <f>[1]厚真町!$V9</f>
        <v>0</v>
      </c>
      <c r="G22" s="30">
        <f>[1]厚真町!$V11</f>
        <v>0</v>
      </c>
      <c r="H22" s="30">
        <f>[1]厚真町!$V13</f>
        <v>0</v>
      </c>
      <c r="I22" s="31">
        <f>[1]厚真町!$V15</f>
        <v>0</v>
      </c>
      <c r="J22" s="32">
        <f t="shared" si="0"/>
        <v>0</v>
      </c>
      <c r="K22" s="33">
        <v>0</v>
      </c>
      <c r="L22" s="34" t="str">
        <f t="shared" si="1"/>
        <v>-</v>
      </c>
      <c r="M22" s="35">
        <f>[1]厚真町!$V17</f>
        <v>0</v>
      </c>
      <c r="N22" s="30">
        <f>[1]厚真町!$V19</f>
        <v>0</v>
      </c>
      <c r="O22" s="30">
        <f>[1]厚真町!$V21</f>
        <v>0</v>
      </c>
      <c r="P22" s="30">
        <f>[1]厚真町!$V23</f>
        <v>0</v>
      </c>
      <c r="Q22" s="30">
        <f>[1]厚真町!$V25</f>
        <v>0</v>
      </c>
      <c r="R22" s="31">
        <f>[1]厚真町!$V27</f>
        <v>0</v>
      </c>
      <c r="S22" s="36">
        <f t="shared" si="2"/>
        <v>0</v>
      </c>
      <c r="T22" s="37">
        <v>0</v>
      </c>
      <c r="U22" s="38" t="str">
        <f t="shared" si="3"/>
        <v>-</v>
      </c>
      <c r="V22" s="54">
        <f t="shared" si="4"/>
        <v>0</v>
      </c>
      <c r="W22" s="40">
        <v>0</v>
      </c>
      <c r="X22" s="34" t="str">
        <f t="shared" si="5"/>
        <v>-</v>
      </c>
    </row>
    <row r="23" spans="2:24" x14ac:dyDescent="0.4">
      <c r="B23" s="90" t="s">
        <v>35</v>
      </c>
      <c r="C23" s="41" t="s">
        <v>24</v>
      </c>
      <c r="D23" s="42">
        <f>[1]むかわ町!$V4</f>
        <v>2</v>
      </c>
      <c r="E23" s="43">
        <f>[1]むかわ町!$V6</f>
        <v>25</v>
      </c>
      <c r="F23" s="43">
        <f>[1]むかわ町!$V8</f>
        <v>9</v>
      </c>
      <c r="G23" s="43">
        <f>[1]むかわ町!$V10</f>
        <v>0</v>
      </c>
      <c r="H23" s="43">
        <f>[1]むかわ町!$V12</f>
        <v>7</v>
      </c>
      <c r="I23" s="44">
        <f>[1]むかわ町!$V14</f>
        <v>0</v>
      </c>
      <c r="J23" s="45">
        <f t="shared" si="0"/>
        <v>43</v>
      </c>
      <c r="K23" s="46">
        <v>21</v>
      </c>
      <c r="L23" s="47">
        <f t="shared" si="1"/>
        <v>2.0476190476190474</v>
      </c>
      <c r="M23" s="48">
        <f>[1]むかわ町!$V16</f>
        <v>0</v>
      </c>
      <c r="N23" s="43">
        <f>[1]むかわ町!$V18</f>
        <v>0</v>
      </c>
      <c r="O23" s="43">
        <f>[1]むかわ町!$V20</f>
        <v>2</v>
      </c>
      <c r="P23" s="43">
        <f>[1]むかわ町!$V22</f>
        <v>0</v>
      </c>
      <c r="Q23" s="43">
        <f>[1]むかわ町!$V24</f>
        <v>1</v>
      </c>
      <c r="R23" s="44">
        <f>[1]むかわ町!$V26</f>
        <v>1</v>
      </c>
      <c r="S23" s="49">
        <f t="shared" si="2"/>
        <v>4</v>
      </c>
      <c r="T23" s="50">
        <v>18</v>
      </c>
      <c r="U23" s="51">
        <f t="shared" si="3"/>
        <v>0.22222222222222221</v>
      </c>
      <c r="V23" s="52">
        <f t="shared" si="4"/>
        <v>47</v>
      </c>
      <c r="W23" s="53">
        <v>39</v>
      </c>
      <c r="X23" s="47">
        <f t="shared" si="5"/>
        <v>1.2051282051282051</v>
      </c>
    </row>
    <row r="24" spans="2:24" ht="19.5" thickBot="1" x14ac:dyDescent="0.45">
      <c r="B24" s="95"/>
      <c r="C24" s="55" t="s">
        <v>25</v>
      </c>
      <c r="D24" s="56">
        <f>[1]むかわ町!$V5</f>
        <v>15</v>
      </c>
      <c r="E24" s="57">
        <f>[1]むかわ町!$V7</f>
        <v>26</v>
      </c>
      <c r="F24" s="57">
        <f>[1]むかわ町!$V9</f>
        <v>13</v>
      </c>
      <c r="G24" s="57">
        <f>[1]むかわ町!$V11</f>
        <v>0</v>
      </c>
      <c r="H24" s="57">
        <f>[1]むかわ町!$V13</f>
        <v>7</v>
      </c>
      <c r="I24" s="58">
        <f>[1]むかわ町!$V15</f>
        <v>0</v>
      </c>
      <c r="J24" s="59">
        <f t="shared" si="0"/>
        <v>61</v>
      </c>
      <c r="K24" s="60">
        <v>27</v>
      </c>
      <c r="L24" s="61">
        <f t="shared" si="1"/>
        <v>2.2592592592592591</v>
      </c>
      <c r="M24" s="62">
        <f>[1]むかわ町!$V17</f>
        <v>0</v>
      </c>
      <c r="N24" s="57">
        <f>[1]むかわ町!$V19</f>
        <v>0</v>
      </c>
      <c r="O24" s="57">
        <f>[1]むかわ町!$V21</f>
        <v>4</v>
      </c>
      <c r="P24" s="57">
        <f>[1]むかわ町!$V23</f>
        <v>0</v>
      </c>
      <c r="Q24" s="57">
        <f>[1]むかわ町!$V25</f>
        <v>2</v>
      </c>
      <c r="R24" s="58">
        <f>[1]むかわ町!$V27</f>
        <v>1</v>
      </c>
      <c r="S24" s="63">
        <f t="shared" si="2"/>
        <v>7</v>
      </c>
      <c r="T24" s="64">
        <v>18</v>
      </c>
      <c r="U24" s="65">
        <f t="shared" si="3"/>
        <v>0.3888888888888889</v>
      </c>
      <c r="V24" s="66">
        <f t="shared" si="4"/>
        <v>68</v>
      </c>
      <c r="W24" s="67">
        <v>45</v>
      </c>
      <c r="X24" s="61">
        <f t="shared" si="5"/>
        <v>1.5111111111111111</v>
      </c>
    </row>
    <row r="25" spans="2:24" x14ac:dyDescent="0.4">
      <c r="B25" s="96" t="s">
        <v>36</v>
      </c>
      <c r="C25" s="15" t="s">
        <v>24</v>
      </c>
      <c r="D25" s="16">
        <f>D3+D5+D7+D9+D11+D13+D15+D17+D19+D21+D23</f>
        <v>68255</v>
      </c>
      <c r="E25" s="17">
        <f t="shared" ref="E25:I26" si="6">E3+E5+E7+E9+E11+E13+E15+E17+E19+E21+E23</f>
        <v>74493</v>
      </c>
      <c r="F25" s="17">
        <f t="shared" si="6"/>
        <v>75147</v>
      </c>
      <c r="G25" s="17">
        <f t="shared" si="6"/>
        <v>93563</v>
      </c>
      <c r="H25" s="17">
        <f t="shared" si="6"/>
        <v>82711</v>
      </c>
      <c r="I25" s="22">
        <f t="shared" si="6"/>
        <v>40020</v>
      </c>
      <c r="J25" s="18">
        <f>J3+J5+J7+J9+J11+J13+J15+J17+J19+J21+J23</f>
        <v>434189</v>
      </c>
      <c r="K25" s="21">
        <v>471516</v>
      </c>
      <c r="L25" s="20">
        <f t="shared" si="1"/>
        <v>0.92083619643872106</v>
      </c>
      <c r="M25" s="68">
        <f>M3+M5+M7+M9+M11+M13+M15+M17+M19+M21+M23</f>
        <v>66240</v>
      </c>
      <c r="N25" s="69">
        <f t="shared" ref="N25:R26" si="7">N3+N5+N7+N9+N11+N13+N15+N17+N19+N21+N23</f>
        <v>64965</v>
      </c>
      <c r="O25" s="69">
        <f t="shared" si="7"/>
        <v>109740</v>
      </c>
      <c r="P25" s="69">
        <f t="shared" si="7"/>
        <v>107298</v>
      </c>
      <c r="Q25" s="69">
        <f t="shared" si="7"/>
        <v>107806</v>
      </c>
      <c r="R25" s="70">
        <f t="shared" si="7"/>
        <v>60918</v>
      </c>
      <c r="S25" s="23">
        <f>S3+S5+S7+S9+S11+S13+S15+S17+S19+S21+S23</f>
        <v>516967</v>
      </c>
      <c r="T25" s="16">
        <v>562031</v>
      </c>
      <c r="U25" s="25">
        <f t="shared" si="3"/>
        <v>0.91981936939421494</v>
      </c>
      <c r="V25" s="26">
        <f>V3+V5+V7+V9+V11+V13+V15+V17+V19+V21+V23</f>
        <v>951156</v>
      </c>
      <c r="W25" s="16">
        <v>1033547</v>
      </c>
      <c r="X25" s="20">
        <f t="shared" si="5"/>
        <v>0.92028325755867901</v>
      </c>
    </row>
    <row r="26" spans="2:24" ht="19.5" thickBot="1" x14ac:dyDescent="0.45">
      <c r="B26" s="97"/>
      <c r="C26" s="71" t="s">
        <v>25</v>
      </c>
      <c r="D26" s="56">
        <f>D4+D6+D8+D10+D12+D14+D16+D18+D20+D22+D24</f>
        <v>70915</v>
      </c>
      <c r="E26" s="57">
        <f t="shared" si="6"/>
        <v>77217</v>
      </c>
      <c r="F26" s="57">
        <f t="shared" si="6"/>
        <v>77647</v>
      </c>
      <c r="G26" s="57">
        <f t="shared" si="6"/>
        <v>97391</v>
      </c>
      <c r="H26" s="57">
        <f t="shared" si="6"/>
        <v>87849</v>
      </c>
      <c r="I26" s="58">
        <f>I4+I6+I8+I10+I12+I14+I16+I18+I20+I22+I24</f>
        <v>41674</v>
      </c>
      <c r="J26" s="59">
        <f>J4+J6+J8+J10+J12+J14+J16+J18+J20+J22+J24</f>
        <v>452693</v>
      </c>
      <c r="K26" s="62">
        <v>487762</v>
      </c>
      <c r="L26" s="61">
        <f t="shared" si="1"/>
        <v>0.92810223018603333</v>
      </c>
      <c r="M26" s="72">
        <f>M4+M6+M8+M10+M12+M14+M16+M18+M20+M22+M24</f>
        <v>70247</v>
      </c>
      <c r="N26" s="73">
        <f t="shared" si="7"/>
        <v>68616</v>
      </c>
      <c r="O26" s="73">
        <f t="shared" si="7"/>
        <v>118759</v>
      </c>
      <c r="P26" s="73">
        <f t="shared" si="7"/>
        <v>114999</v>
      </c>
      <c r="Q26" s="73">
        <f t="shared" si="7"/>
        <v>117107</v>
      </c>
      <c r="R26" s="74">
        <f t="shared" si="7"/>
        <v>64666</v>
      </c>
      <c r="S26" s="63">
        <f>S4+S6+S8+S10+S12+S14+S16+S18+S20+S22+S24</f>
        <v>554394</v>
      </c>
      <c r="T26" s="56">
        <v>594407</v>
      </c>
      <c r="U26" s="65">
        <f t="shared" si="3"/>
        <v>0.93268417094684286</v>
      </c>
      <c r="V26" s="66">
        <f>V4+V6+V8+V10+V12+V14+V16+V18+V20+V22+V24</f>
        <v>1007087</v>
      </c>
      <c r="W26" s="56">
        <v>1082169</v>
      </c>
      <c r="X26" s="61">
        <f t="shared" si="5"/>
        <v>0.93061896986515047</v>
      </c>
    </row>
    <row r="27" spans="2:24" ht="13.5" customHeight="1" x14ac:dyDescent="0.4">
      <c r="B27" s="92" t="s">
        <v>37</v>
      </c>
      <c r="C27" s="15" t="s">
        <v>24</v>
      </c>
      <c r="D27" s="75">
        <v>69459</v>
      </c>
      <c r="E27" s="76">
        <v>72308</v>
      </c>
      <c r="F27" s="76">
        <v>75795</v>
      </c>
      <c r="G27" s="76">
        <v>95858</v>
      </c>
      <c r="H27" s="76">
        <v>84926</v>
      </c>
      <c r="I27" s="77">
        <v>73170</v>
      </c>
      <c r="J27" s="78"/>
      <c r="M27" s="79">
        <v>80632</v>
      </c>
      <c r="N27" s="76">
        <v>78573</v>
      </c>
      <c r="O27" s="76">
        <v>111594</v>
      </c>
      <c r="P27" s="76">
        <v>105492</v>
      </c>
      <c r="Q27" s="76">
        <v>112036</v>
      </c>
      <c r="R27" s="77">
        <v>73704</v>
      </c>
      <c r="S27" s="78"/>
    </row>
    <row r="28" spans="2:24" x14ac:dyDescent="0.4">
      <c r="B28" s="93"/>
      <c r="C28" s="28" t="s">
        <v>38</v>
      </c>
      <c r="D28" s="80">
        <f t="shared" ref="D28:I28" si="8">IF(OR(D27=0,D27=""),"-",+D25/D27)</f>
        <v>0.98266603319944135</v>
      </c>
      <c r="E28" s="81">
        <f t="shared" si="8"/>
        <v>1.0302179565193339</v>
      </c>
      <c r="F28" s="81">
        <f t="shared" si="8"/>
        <v>0.99145062339204437</v>
      </c>
      <c r="G28" s="81">
        <f t="shared" si="8"/>
        <v>0.97605833628909433</v>
      </c>
      <c r="H28" s="81">
        <f t="shared" si="8"/>
        <v>0.97391847019758382</v>
      </c>
      <c r="I28" s="34">
        <f t="shared" si="8"/>
        <v>0.54694546945469458</v>
      </c>
      <c r="M28" s="82">
        <f>IF(OR(M27=0,M27=""),"-",+M25/M27)</f>
        <v>0.82151007044349633</v>
      </c>
      <c r="N28" s="81">
        <f t="shared" ref="N28:R28" si="9">IF(OR(N27=0,N27=""),"-",+N25/N27)</f>
        <v>0.82681073651254244</v>
      </c>
      <c r="O28" s="81">
        <f t="shared" si="9"/>
        <v>0.98338620355933115</v>
      </c>
      <c r="P28" s="81">
        <f t="shared" si="9"/>
        <v>1.017119781594813</v>
      </c>
      <c r="Q28" s="81">
        <f t="shared" si="9"/>
        <v>0.96224427862472772</v>
      </c>
      <c r="R28" s="34">
        <f t="shared" si="9"/>
        <v>0.82652230543796812</v>
      </c>
    </row>
    <row r="29" spans="2:24" x14ac:dyDescent="0.4">
      <c r="B29" s="93"/>
      <c r="C29" s="41" t="s">
        <v>25</v>
      </c>
      <c r="D29" s="83">
        <v>70982</v>
      </c>
      <c r="E29" s="84">
        <v>74740</v>
      </c>
      <c r="F29" s="84">
        <v>78327</v>
      </c>
      <c r="G29" s="84">
        <v>99599</v>
      </c>
      <c r="H29" s="84">
        <v>88666</v>
      </c>
      <c r="I29" s="85">
        <v>75448</v>
      </c>
      <c r="J29" s="78"/>
      <c r="M29" s="86">
        <v>85373</v>
      </c>
      <c r="N29" s="84">
        <v>82861</v>
      </c>
      <c r="O29" s="84">
        <v>117516</v>
      </c>
      <c r="P29" s="84">
        <v>111536</v>
      </c>
      <c r="Q29" s="84">
        <v>120343</v>
      </c>
      <c r="R29" s="85">
        <v>76778</v>
      </c>
      <c r="S29" s="78"/>
    </row>
    <row r="30" spans="2:24" ht="19.5" thickBot="1" x14ac:dyDescent="0.45">
      <c r="B30" s="94"/>
      <c r="C30" s="71" t="s">
        <v>39</v>
      </c>
      <c r="D30" s="87">
        <f t="shared" ref="D30:I30" si="10">IF(OR(D29=0,D29=""),"-",+D26/D29)</f>
        <v>0.99905609872925527</v>
      </c>
      <c r="E30" s="88">
        <f t="shared" si="10"/>
        <v>1.0331415573989831</v>
      </c>
      <c r="F30" s="88">
        <f t="shared" si="10"/>
        <v>0.99131844702337635</v>
      </c>
      <c r="G30" s="88">
        <f t="shared" si="10"/>
        <v>0.97783110272191487</v>
      </c>
      <c r="H30" s="88">
        <f t="shared" si="10"/>
        <v>0.99078564500484967</v>
      </c>
      <c r="I30" s="61">
        <f t="shared" si="10"/>
        <v>0.55235393913688902</v>
      </c>
      <c r="M30" s="89">
        <f>IF(OR(M29=0,M29=""),"-",+M26/M29)</f>
        <v>0.82282454640225833</v>
      </c>
      <c r="N30" s="88">
        <f t="shared" ref="N30:R30" si="11">IF(OR(N29=0,N29=""),"-",+N26/N29)</f>
        <v>0.82808558911912722</v>
      </c>
      <c r="O30" s="88">
        <f t="shared" si="11"/>
        <v>1.0105772830933659</v>
      </c>
      <c r="P30" s="88">
        <f t="shared" si="11"/>
        <v>1.0310482714101277</v>
      </c>
      <c r="Q30" s="88">
        <f t="shared" si="11"/>
        <v>0.97311019336396798</v>
      </c>
      <c r="R30" s="61">
        <f t="shared" si="11"/>
        <v>0.84224647685534915</v>
      </c>
    </row>
    <row r="32" spans="2:24" x14ac:dyDescent="0.4">
      <c r="I32" s="78"/>
      <c r="R32" s="78"/>
    </row>
    <row r="33" spans="9:18" x14ac:dyDescent="0.4">
      <c r="I33" s="78"/>
      <c r="R33" s="78"/>
    </row>
  </sheetData>
  <mergeCells count="13">
    <mergeCell ref="B27:B30"/>
    <mergeCell ref="B15:B16"/>
    <mergeCell ref="B17:B18"/>
    <mergeCell ref="B19:B20"/>
    <mergeCell ref="B21:B22"/>
    <mergeCell ref="B23:B24"/>
    <mergeCell ref="B25:B26"/>
    <mergeCell ref="B13:B14"/>
    <mergeCell ref="B3:B4"/>
    <mergeCell ref="B5:B6"/>
    <mergeCell ref="B7:B8"/>
    <mergeCell ref="B9:B10"/>
    <mergeCell ref="B11:B12"/>
  </mergeCells>
  <phoneticPr fontId="2"/>
  <pageMargins left="0.7" right="0.7" top="0.75" bottom="0.75" header="0.3" footer="0.3"/>
  <pageSetup paperSize="8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山下＿知子</dc:creator>
  <cp:lastModifiedBy>山下＿知子</cp:lastModifiedBy>
  <cp:lastPrinted>2019-07-08T05:53:48Z</cp:lastPrinted>
  <dcterms:created xsi:type="dcterms:W3CDTF">2019-07-08T05:39:47Z</dcterms:created>
  <dcterms:modified xsi:type="dcterms:W3CDTF">2019-07-08T23:25:03Z</dcterms:modified>
</cp:coreProperties>
</file>