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訪日外国人（①市町村、国・地域別）" sheetId="1" r:id="rId1"/>
  </sheets>
  <externalReferences>
    <externalReference r:id="rId2"/>
  </externalReferences>
  <definedNames>
    <definedName name="_xlnm.Print_Area" localSheetId="0">'訪日外国人（①市町村、国・地域別）'!$A$1:$Y$114</definedName>
    <definedName name="_xlnm.Print_Titles" localSheetId="0">'訪日外国人（①市町村、国・地域別）'!$1:$5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1" i="1" l="1"/>
  <c r="X110" i="1"/>
  <c r="X109" i="1"/>
  <c r="Y109" i="1" s="1"/>
  <c r="K109" i="1"/>
  <c r="Y108" i="1"/>
  <c r="X108" i="1"/>
  <c r="X107" i="1"/>
  <c r="S107" i="1"/>
  <c r="H107" i="1"/>
  <c r="X106" i="1"/>
  <c r="X105" i="1"/>
  <c r="K105" i="1"/>
  <c r="X104" i="1"/>
  <c r="X103" i="1"/>
  <c r="H103" i="1"/>
  <c r="X102" i="1"/>
  <c r="X101" i="1"/>
  <c r="X100" i="1"/>
  <c r="X99" i="1"/>
  <c r="X98" i="1"/>
  <c r="X97" i="1"/>
  <c r="X96" i="1"/>
  <c r="X95" i="1"/>
  <c r="X94" i="1"/>
  <c r="T94" i="1"/>
  <c r="X93" i="1"/>
  <c r="X92" i="1"/>
  <c r="X91" i="1"/>
  <c r="X90" i="1"/>
  <c r="X112" i="1" s="1"/>
  <c r="X89" i="1"/>
  <c r="X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W87" i="1" s="1"/>
  <c r="Y87" i="1" s="1"/>
  <c r="F87" i="1"/>
  <c r="E87" i="1"/>
  <c r="D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110" i="1" s="1"/>
  <c r="I86" i="1"/>
  <c r="H86" i="1"/>
  <c r="G86" i="1"/>
  <c r="F86" i="1"/>
  <c r="E86" i="1"/>
  <c r="D86" i="1"/>
  <c r="Y85" i="1"/>
  <c r="V85" i="1"/>
  <c r="U85" i="1"/>
  <c r="T85" i="1"/>
  <c r="S85" i="1"/>
  <c r="S89" i="1" s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W83" i="1" s="1"/>
  <c r="Y83" i="1" s="1"/>
  <c r="D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W81" i="1" s="1"/>
  <c r="Y81" i="1" s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Z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Z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Z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Z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F96" i="1" s="1"/>
  <c r="E72" i="1"/>
  <c r="D72" i="1"/>
  <c r="Z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Z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Z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Z68" i="1"/>
  <c r="V68" i="1"/>
  <c r="U68" i="1"/>
  <c r="T68" i="1"/>
  <c r="S68" i="1"/>
  <c r="R68" i="1"/>
  <c r="R88" i="1" s="1"/>
  <c r="Q68" i="1"/>
  <c r="P68" i="1"/>
  <c r="O68" i="1"/>
  <c r="N68" i="1"/>
  <c r="M68" i="1"/>
  <c r="L68" i="1"/>
  <c r="K68" i="1"/>
  <c r="J68" i="1"/>
  <c r="J92" i="1" s="1"/>
  <c r="I68" i="1"/>
  <c r="H68" i="1"/>
  <c r="G68" i="1"/>
  <c r="F68" i="1"/>
  <c r="E68" i="1"/>
  <c r="D68" i="1"/>
  <c r="Z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Z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Z65" i="1"/>
  <c r="X65" i="1"/>
  <c r="V65" i="1"/>
  <c r="U65" i="1"/>
  <c r="T65" i="1"/>
  <c r="S65" i="1"/>
  <c r="R65" i="1"/>
  <c r="Q65" i="1"/>
  <c r="P65" i="1"/>
  <c r="O65" i="1"/>
  <c r="N65" i="1"/>
  <c r="K65" i="1"/>
  <c r="J65" i="1"/>
  <c r="I65" i="1"/>
  <c r="H65" i="1"/>
  <c r="G65" i="1"/>
  <c r="F65" i="1"/>
  <c r="E65" i="1"/>
  <c r="D65" i="1"/>
  <c r="Z64" i="1"/>
  <c r="X64" i="1"/>
  <c r="V64" i="1"/>
  <c r="U64" i="1"/>
  <c r="T64" i="1"/>
  <c r="S64" i="1"/>
  <c r="R64" i="1"/>
  <c r="Q64" i="1"/>
  <c r="P64" i="1"/>
  <c r="O64" i="1"/>
  <c r="N64" i="1"/>
  <c r="K64" i="1"/>
  <c r="J64" i="1"/>
  <c r="I64" i="1"/>
  <c r="H64" i="1"/>
  <c r="G64" i="1"/>
  <c r="F64" i="1"/>
  <c r="E64" i="1"/>
  <c r="D64" i="1"/>
  <c r="Z63" i="1"/>
  <c r="W63" i="1"/>
  <c r="Y63" i="1" s="1"/>
  <c r="AA63" i="1" s="1"/>
  <c r="AA62" i="1"/>
  <c r="Z62" i="1"/>
  <c r="W62" i="1"/>
  <c r="Y62" i="1" s="1"/>
  <c r="Z61" i="1"/>
  <c r="W61" i="1"/>
  <c r="Y61" i="1" s="1"/>
  <c r="AA61" i="1" s="1"/>
  <c r="Z60" i="1"/>
  <c r="Y60" i="1"/>
  <c r="Z59" i="1"/>
  <c r="Y59" i="1"/>
  <c r="AA59" i="1" s="1"/>
  <c r="W59" i="1"/>
  <c r="Z58" i="1"/>
  <c r="W58" i="1"/>
  <c r="Y58" i="1" s="1"/>
  <c r="AA58" i="1" s="1"/>
  <c r="Z57" i="1"/>
  <c r="W57" i="1"/>
  <c r="Y57" i="1" s="1"/>
  <c r="Z56" i="1"/>
  <c r="W56" i="1"/>
  <c r="Y56" i="1" s="1"/>
  <c r="AA56" i="1" s="1"/>
  <c r="Z55" i="1"/>
  <c r="W55" i="1"/>
  <c r="Y55" i="1" s="1"/>
  <c r="AA55" i="1" s="1"/>
  <c r="Z54" i="1"/>
  <c r="Z76" i="1" s="1"/>
  <c r="W54" i="1"/>
  <c r="Y54" i="1" s="1"/>
  <c r="Z53" i="1"/>
  <c r="W53" i="1"/>
  <c r="Y53" i="1" s="1"/>
  <c r="AA53" i="1" s="1"/>
  <c r="Z52" i="1"/>
  <c r="W52" i="1"/>
  <c r="Y52" i="1" s="1"/>
  <c r="AA52" i="1" s="1"/>
  <c r="W51" i="1"/>
  <c r="Y51" i="1" s="1"/>
  <c r="AA51" i="1" s="1"/>
  <c r="AA50" i="1"/>
  <c r="W50" i="1"/>
  <c r="Y50" i="1" s="1"/>
  <c r="Y49" i="1"/>
  <c r="AA49" i="1" s="1"/>
  <c r="W49" i="1"/>
  <c r="W48" i="1"/>
  <c r="X47" i="1"/>
  <c r="X46" i="1"/>
  <c r="V45" i="1"/>
  <c r="J45" i="1"/>
  <c r="R44" i="1"/>
  <c r="R43" i="1"/>
  <c r="J43" i="1"/>
  <c r="Y42" i="1"/>
  <c r="AA42" i="1" s="1"/>
  <c r="S41" i="1"/>
  <c r="I41" i="1"/>
  <c r="E41" i="1"/>
  <c r="X29" i="1"/>
  <c r="X28" i="1"/>
  <c r="V27" i="1"/>
  <c r="V111" i="1" s="1"/>
  <c r="U27" i="1"/>
  <c r="T27" i="1"/>
  <c r="S27" i="1"/>
  <c r="S45" i="1" s="1"/>
  <c r="R27" i="1"/>
  <c r="R111" i="1" s="1"/>
  <c r="Q27" i="1"/>
  <c r="Q111" i="1" s="1"/>
  <c r="P27" i="1"/>
  <c r="P111" i="1" s="1"/>
  <c r="O27" i="1"/>
  <c r="N27" i="1"/>
  <c r="N111" i="1" s="1"/>
  <c r="M27" i="1"/>
  <c r="M111" i="1" s="1"/>
  <c r="L27" i="1"/>
  <c r="L111" i="1" s="1"/>
  <c r="K27" i="1"/>
  <c r="J27" i="1"/>
  <c r="J111" i="1" s="1"/>
  <c r="I27" i="1"/>
  <c r="H27" i="1"/>
  <c r="G27" i="1"/>
  <c r="F27" i="1"/>
  <c r="F111" i="1" s="1"/>
  <c r="E27" i="1"/>
  <c r="D27" i="1"/>
  <c r="D111" i="1" s="1"/>
  <c r="V26" i="1"/>
  <c r="U26" i="1"/>
  <c r="U110" i="1" s="1"/>
  <c r="T26" i="1"/>
  <c r="T44" i="1" s="1"/>
  <c r="S26" i="1"/>
  <c r="R26" i="1"/>
  <c r="Q26" i="1"/>
  <c r="P26" i="1"/>
  <c r="P44" i="1" s="1"/>
  <c r="O26" i="1"/>
  <c r="N26" i="1"/>
  <c r="M26" i="1"/>
  <c r="M110" i="1" s="1"/>
  <c r="L26" i="1"/>
  <c r="K26" i="1"/>
  <c r="K110" i="1" s="1"/>
  <c r="J26" i="1"/>
  <c r="J44" i="1" s="1"/>
  <c r="I26" i="1"/>
  <c r="H26" i="1"/>
  <c r="H44" i="1" s="1"/>
  <c r="G26" i="1"/>
  <c r="F26" i="1"/>
  <c r="E26" i="1"/>
  <c r="D26" i="1"/>
  <c r="Y25" i="1"/>
  <c r="V25" i="1"/>
  <c r="U25" i="1"/>
  <c r="U109" i="1" s="1"/>
  <c r="T25" i="1"/>
  <c r="T109" i="1" s="1"/>
  <c r="S25" i="1"/>
  <c r="S109" i="1" s="1"/>
  <c r="R25" i="1"/>
  <c r="Q25" i="1"/>
  <c r="Q109" i="1" s="1"/>
  <c r="P25" i="1"/>
  <c r="P109" i="1" s="1"/>
  <c r="O25" i="1"/>
  <c r="O109" i="1" s="1"/>
  <c r="N25" i="1"/>
  <c r="M25" i="1"/>
  <c r="M109" i="1" s="1"/>
  <c r="L25" i="1"/>
  <c r="L109" i="1" s="1"/>
  <c r="K25" i="1"/>
  <c r="J25" i="1"/>
  <c r="I25" i="1"/>
  <c r="I109" i="1" s="1"/>
  <c r="H25" i="1"/>
  <c r="H109" i="1" s="1"/>
  <c r="G25" i="1"/>
  <c r="G109" i="1" s="1"/>
  <c r="F25" i="1"/>
  <c r="E25" i="1"/>
  <c r="E109" i="1" s="1"/>
  <c r="D25" i="1"/>
  <c r="Y24" i="1"/>
  <c r="V24" i="1"/>
  <c r="U24" i="1"/>
  <c r="U108" i="1" s="1"/>
  <c r="T24" i="1"/>
  <c r="T108" i="1" s="1"/>
  <c r="S24" i="1"/>
  <c r="S108" i="1" s="1"/>
  <c r="R24" i="1"/>
  <c r="Q24" i="1"/>
  <c r="Q108" i="1" s="1"/>
  <c r="P24" i="1"/>
  <c r="P108" i="1" s="1"/>
  <c r="O24" i="1"/>
  <c r="O108" i="1" s="1"/>
  <c r="N24" i="1"/>
  <c r="M24" i="1"/>
  <c r="M108" i="1" s="1"/>
  <c r="L24" i="1"/>
  <c r="L108" i="1" s="1"/>
  <c r="K24" i="1"/>
  <c r="K108" i="1" s="1"/>
  <c r="J24" i="1"/>
  <c r="I24" i="1"/>
  <c r="I108" i="1" s="1"/>
  <c r="H24" i="1"/>
  <c r="H108" i="1" s="1"/>
  <c r="G24" i="1"/>
  <c r="G108" i="1" s="1"/>
  <c r="F24" i="1"/>
  <c r="E24" i="1"/>
  <c r="E108" i="1" s="1"/>
  <c r="D24" i="1"/>
  <c r="D108" i="1" s="1"/>
  <c r="V23" i="1"/>
  <c r="V107" i="1" s="1"/>
  <c r="U23" i="1"/>
  <c r="T23" i="1"/>
  <c r="T107" i="1" s="1"/>
  <c r="S23" i="1"/>
  <c r="R23" i="1"/>
  <c r="R107" i="1" s="1"/>
  <c r="Q23" i="1"/>
  <c r="P23" i="1"/>
  <c r="P107" i="1" s="1"/>
  <c r="O23" i="1"/>
  <c r="O107" i="1" s="1"/>
  <c r="N23" i="1"/>
  <c r="N107" i="1" s="1"/>
  <c r="M23" i="1"/>
  <c r="L23" i="1"/>
  <c r="L107" i="1" s="1"/>
  <c r="K23" i="1"/>
  <c r="K107" i="1" s="1"/>
  <c r="J23" i="1"/>
  <c r="J107" i="1" s="1"/>
  <c r="I23" i="1"/>
  <c r="H23" i="1"/>
  <c r="G23" i="1"/>
  <c r="G107" i="1" s="1"/>
  <c r="F23" i="1"/>
  <c r="F107" i="1" s="1"/>
  <c r="E23" i="1"/>
  <c r="D23" i="1"/>
  <c r="V22" i="1"/>
  <c r="V106" i="1" s="1"/>
  <c r="U22" i="1"/>
  <c r="U106" i="1" s="1"/>
  <c r="T22" i="1"/>
  <c r="S22" i="1"/>
  <c r="S106" i="1" s="1"/>
  <c r="R22" i="1"/>
  <c r="R106" i="1" s="1"/>
  <c r="Q22" i="1"/>
  <c r="Q106" i="1" s="1"/>
  <c r="P22" i="1"/>
  <c r="O22" i="1"/>
  <c r="O106" i="1" s="1"/>
  <c r="N22" i="1"/>
  <c r="N106" i="1" s="1"/>
  <c r="M22" i="1"/>
  <c r="M106" i="1" s="1"/>
  <c r="L22" i="1"/>
  <c r="K22" i="1"/>
  <c r="K106" i="1" s="1"/>
  <c r="J22" i="1"/>
  <c r="J106" i="1" s="1"/>
  <c r="I22" i="1"/>
  <c r="I106" i="1" s="1"/>
  <c r="H22" i="1"/>
  <c r="G22" i="1"/>
  <c r="G106" i="1" s="1"/>
  <c r="F22" i="1"/>
  <c r="F106" i="1" s="1"/>
  <c r="E22" i="1"/>
  <c r="E106" i="1" s="1"/>
  <c r="D22" i="1"/>
  <c r="V21" i="1"/>
  <c r="V105" i="1" s="1"/>
  <c r="U21" i="1"/>
  <c r="U43" i="1" s="1"/>
  <c r="T21" i="1"/>
  <c r="T43" i="1" s="1"/>
  <c r="S21" i="1"/>
  <c r="R21" i="1"/>
  <c r="R105" i="1" s="1"/>
  <c r="Q21" i="1"/>
  <c r="P21" i="1"/>
  <c r="P43" i="1" s="1"/>
  <c r="O21" i="1"/>
  <c r="N21" i="1"/>
  <c r="N105" i="1" s="1"/>
  <c r="M21" i="1"/>
  <c r="M105" i="1" s="1"/>
  <c r="L21" i="1"/>
  <c r="K21" i="1"/>
  <c r="K43" i="1" s="1"/>
  <c r="J21" i="1"/>
  <c r="J105" i="1" s="1"/>
  <c r="I21" i="1"/>
  <c r="H21" i="1"/>
  <c r="H43" i="1" s="1"/>
  <c r="G21" i="1"/>
  <c r="F21" i="1"/>
  <c r="F105" i="1" s="1"/>
  <c r="E21" i="1"/>
  <c r="D21" i="1"/>
  <c r="D43" i="1" s="1"/>
  <c r="V20" i="1"/>
  <c r="V104" i="1" s="1"/>
  <c r="U20" i="1"/>
  <c r="U104" i="1" s="1"/>
  <c r="T20" i="1"/>
  <c r="S20" i="1"/>
  <c r="S104" i="1" s="1"/>
  <c r="R20" i="1"/>
  <c r="R104" i="1" s="1"/>
  <c r="Q20" i="1"/>
  <c r="Q104" i="1" s="1"/>
  <c r="P20" i="1"/>
  <c r="O20" i="1"/>
  <c r="O104" i="1" s="1"/>
  <c r="N20" i="1"/>
  <c r="N104" i="1" s="1"/>
  <c r="M20" i="1"/>
  <c r="M104" i="1" s="1"/>
  <c r="L20" i="1"/>
  <c r="K20" i="1"/>
  <c r="K104" i="1" s="1"/>
  <c r="J20" i="1"/>
  <c r="J104" i="1" s="1"/>
  <c r="I20" i="1"/>
  <c r="I104" i="1" s="1"/>
  <c r="H20" i="1"/>
  <c r="H42" i="1" s="1"/>
  <c r="G20" i="1"/>
  <c r="G104" i="1" s="1"/>
  <c r="F20" i="1"/>
  <c r="F104" i="1" s="1"/>
  <c r="E20" i="1"/>
  <c r="E42" i="1" s="1"/>
  <c r="D20" i="1"/>
  <c r="D42" i="1" s="1"/>
  <c r="V19" i="1"/>
  <c r="V103" i="1" s="1"/>
  <c r="U19" i="1"/>
  <c r="U103" i="1" s="1"/>
  <c r="T19" i="1"/>
  <c r="T103" i="1" s="1"/>
  <c r="S19" i="1"/>
  <c r="S103" i="1" s="1"/>
  <c r="R19" i="1"/>
  <c r="R103" i="1" s="1"/>
  <c r="Q19" i="1"/>
  <c r="Q103" i="1" s="1"/>
  <c r="P19" i="1"/>
  <c r="P41" i="1" s="1"/>
  <c r="O19" i="1"/>
  <c r="N19" i="1"/>
  <c r="N103" i="1" s="1"/>
  <c r="M19" i="1"/>
  <c r="M103" i="1" s="1"/>
  <c r="L19" i="1"/>
  <c r="L103" i="1" s="1"/>
  <c r="K19" i="1"/>
  <c r="K103" i="1" s="1"/>
  <c r="J19" i="1"/>
  <c r="J103" i="1" s="1"/>
  <c r="I19" i="1"/>
  <c r="I103" i="1" s="1"/>
  <c r="H19" i="1"/>
  <c r="H41" i="1" s="1"/>
  <c r="G19" i="1"/>
  <c r="G103" i="1" s="1"/>
  <c r="F19" i="1"/>
  <c r="F103" i="1" s="1"/>
  <c r="E19" i="1"/>
  <c r="E103" i="1" s="1"/>
  <c r="D19" i="1"/>
  <c r="D103" i="1" s="1"/>
  <c r="V18" i="1"/>
  <c r="V102" i="1" s="1"/>
  <c r="U18" i="1"/>
  <c r="U40" i="1" s="1"/>
  <c r="T18" i="1"/>
  <c r="S18" i="1"/>
  <c r="S102" i="1" s="1"/>
  <c r="R18" i="1"/>
  <c r="R102" i="1" s="1"/>
  <c r="Q18" i="1"/>
  <c r="Q102" i="1" s="1"/>
  <c r="P18" i="1"/>
  <c r="O18" i="1"/>
  <c r="O102" i="1" s="1"/>
  <c r="N18" i="1"/>
  <c r="N102" i="1" s="1"/>
  <c r="M18" i="1"/>
  <c r="M102" i="1" s="1"/>
  <c r="L18" i="1"/>
  <c r="K18" i="1"/>
  <c r="K102" i="1" s="1"/>
  <c r="J18" i="1"/>
  <c r="I18" i="1"/>
  <c r="I102" i="1" s="1"/>
  <c r="H18" i="1"/>
  <c r="G18" i="1"/>
  <c r="G102" i="1" s="1"/>
  <c r="F18" i="1"/>
  <c r="E18" i="1"/>
  <c r="E102" i="1" s="1"/>
  <c r="D18" i="1"/>
  <c r="V17" i="1"/>
  <c r="U17" i="1"/>
  <c r="U39" i="1" s="1"/>
  <c r="T17" i="1"/>
  <c r="S17" i="1"/>
  <c r="S101" i="1" s="1"/>
  <c r="R17" i="1"/>
  <c r="Q17" i="1"/>
  <c r="Q101" i="1" s="1"/>
  <c r="P17" i="1"/>
  <c r="O17" i="1"/>
  <c r="O101" i="1" s="1"/>
  <c r="N17" i="1"/>
  <c r="M17" i="1"/>
  <c r="M101" i="1" s="1"/>
  <c r="L17" i="1"/>
  <c r="L101" i="1" s="1"/>
  <c r="K17" i="1"/>
  <c r="K39" i="1" s="1"/>
  <c r="J17" i="1"/>
  <c r="I17" i="1"/>
  <c r="I101" i="1" s="1"/>
  <c r="H17" i="1"/>
  <c r="G17" i="1"/>
  <c r="G101" i="1" s="1"/>
  <c r="F17" i="1"/>
  <c r="E17" i="1"/>
  <c r="E101" i="1" s="1"/>
  <c r="D17" i="1"/>
  <c r="V16" i="1"/>
  <c r="U16" i="1"/>
  <c r="T16" i="1"/>
  <c r="S16" i="1"/>
  <c r="S100" i="1" s="1"/>
  <c r="R16" i="1"/>
  <c r="Q16" i="1"/>
  <c r="P16" i="1"/>
  <c r="O16" i="1"/>
  <c r="O100" i="1" s="1"/>
  <c r="N16" i="1"/>
  <c r="M16" i="1"/>
  <c r="M100" i="1" s="1"/>
  <c r="L16" i="1"/>
  <c r="L100" i="1" s="1"/>
  <c r="K16" i="1"/>
  <c r="K100" i="1" s="1"/>
  <c r="J16" i="1"/>
  <c r="I16" i="1"/>
  <c r="I100" i="1" s="1"/>
  <c r="H16" i="1"/>
  <c r="G16" i="1"/>
  <c r="G100" i="1" s="1"/>
  <c r="F16" i="1"/>
  <c r="E16" i="1"/>
  <c r="E38" i="1" s="1"/>
  <c r="D16" i="1"/>
  <c r="V15" i="1"/>
  <c r="V99" i="1" s="1"/>
  <c r="U15" i="1"/>
  <c r="T15" i="1"/>
  <c r="S15" i="1"/>
  <c r="S99" i="1" s="1"/>
  <c r="R15" i="1"/>
  <c r="R99" i="1" s="1"/>
  <c r="Q15" i="1"/>
  <c r="P15" i="1"/>
  <c r="O15" i="1"/>
  <c r="O99" i="1" s="1"/>
  <c r="N15" i="1"/>
  <c r="N99" i="1" s="1"/>
  <c r="M15" i="1"/>
  <c r="L15" i="1"/>
  <c r="K15" i="1"/>
  <c r="K99" i="1" s="1"/>
  <c r="J15" i="1"/>
  <c r="J99" i="1" s="1"/>
  <c r="I15" i="1"/>
  <c r="H15" i="1"/>
  <c r="G15" i="1"/>
  <c r="G99" i="1" s="1"/>
  <c r="F15" i="1"/>
  <c r="F99" i="1" s="1"/>
  <c r="E15" i="1"/>
  <c r="D15" i="1"/>
  <c r="V14" i="1"/>
  <c r="V98" i="1" s="1"/>
  <c r="U14" i="1"/>
  <c r="U98" i="1" s="1"/>
  <c r="T14" i="1"/>
  <c r="S14" i="1"/>
  <c r="S98" i="1" s="1"/>
  <c r="R14" i="1"/>
  <c r="R98" i="1" s="1"/>
  <c r="Q14" i="1"/>
  <c r="Q98" i="1" s="1"/>
  <c r="P14" i="1"/>
  <c r="O14" i="1"/>
  <c r="O98" i="1" s="1"/>
  <c r="N14" i="1"/>
  <c r="N98" i="1" s="1"/>
  <c r="M14" i="1"/>
  <c r="M98" i="1" s="1"/>
  <c r="L14" i="1"/>
  <c r="K14" i="1"/>
  <c r="K98" i="1" s="1"/>
  <c r="J14" i="1"/>
  <c r="J98" i="1" s="1"/>
  <c r="I14" i="1"/>
  <c r="I98" i="1" s="1"/>
  <c r="H14" i="1"/>
  <c r="G14" i="1"/>
  <c r="G98" i="1" s="1"/>
  <c r="F14" i="1"/>
  <c r="F98" i="1" s="1"/>
  <c r="E14" i="1"/>
  <c r="E98" i="1" s="1"/>
  <c r="D14" i="1"/>
  <c r="V13" i="1"/>
  <c r="U13" i="1"/>
  <c r="U97" i="1" s="1"/>
  <c r="T13" i="1"/>
  <c r="S13" i="1"/>
  <c r="S97" i="1" s="1"/>
  <c r="R13" i="1"/>
  <c r="Q13" i="1"/>
  <c r="Q97" i="1" s="1"/>
  <c r="P13" i="1"/>
  <c r="P37" i="1" s="1"/>
  <c r="O13" i="1"/>
  <c r="O97" i="1" s="1"/>
  <c r="N13" i="1"/>
  <c r="M13" i="1"/>
  <c r="M97" i="1" s="1"/>
  <c r="L13" i="1"/>
  <c r="L97" i="1" s="1"/>
  <c r="K13" i="1"/>
  <c r="K97" i="1" s="1"/>
  <c r="J13" i="1"/>
  <c r="I13" i="1"/>
  <c r="I97" i="1" s="1"/>
  <c r="H13" i="1"/>
  <c r="H37" i="1" s="1"/>
  <c r="G13" i="1"/>
  <c r="G97" i="1" s="1"/>
  <c r="F13" i="1"/>
  <c r="E13" i="1"/>
  <c r="E97" i="1" s="1"/>
  <c r="D13" i="1"/>
  <c r="V12" i="1"/>
  <c r="V36" i="1" s="1"/>
  <c r="U12" i="1"/>
  <c r="U96" i="1" s="1"/>
  <c r="T12" i="1"/>
  <c r="S12" i="1"/>
  <c r="S96" i="1" s="1"/>
  <c r="R12" i="1"/>
  <c r="Q12" i="1"/>
  <c r="Q96" i="1" s="1"/>
  <c r="P12" i="1"/>
  <c r="O12" i="1"/>
  <c r="O96" i="1" s="1"/>
  <c r="N12" i="1"/>
  <c r="N36" i="1" s="1"/>
  <c r="M12" i="1"/>
  <c r="M96" i="1" s="1"/>
  <c r="L12" i="1"/>
  <c r="L96" i="1" s="1"/>
  <c r="K12" i="1"/>
  <c r="K96" i="1" s="1"/>
  <c r="J12" i="1"/>
  <c r="I12" i="1"/>
  <c r="I96" i="1" s="1"/>
  <c r="H12" i="1"/>
  <c r="G12" i="1"/>
  <c r="G96" i="1" s="1"/>
  <c r="F12" i="1"/>
  <c r="F36" i="1" s="1"/>
  <c r="E12" i="1"/>
  <c r="E96" i="1" s="1"/>
  <c r="D12" i="1"/>
  <c r="V11" i="1"/>
  <c r="V35" i="1" s="1"/>
  <c r="U11" i="1"/>
  <c r="T11" i="1"/>
  <c r="S11" i="1"/>
  <c r="S95" i="1" s="1"/>
  <c r="R11" i="1"/>
  <c r="Q11" i="1"/>
  <c r="P11" i="1"/>
  <c r="O11" i="1"/>
  <c r="O95" i="1" s="1"/>
  <c r="N11" i="1"/>
  <c r="N35" i="1" s="1"/>
  <c r="M11" i="1"/>
  <c r="L11" i="1"/>
  <c r="K11" i="1"/>
  <c r="K95" i="1" s="1"/>
  <c r="J11" i="1"/>
  <c r="I11" i="1"/>
  <c r="H11" i="1"/>
  <c r="G11" i="1"/>
  <c r="G95" i="1" s="1"/>
  <c r="F11" i="1"/>
  <c r="E11" i="1"/>
  <c r="D11" i="1"/>
  <c r="V10" i="1"/>
  <c r="U10" i="1"/>
  <c r="U94" i="1" s="1"/>
  <c r="T10" i="1"/>
  <c r="T34" i="1" s="1"/>
  <c r="S10" i="1"/>
  <c r="S94" i="1" s="1"/>
  <c r="R10" i="1"/>
  <c r="Q10" i="1"/>
  <c r="Q94" i="1" s="1"/>
  <c r="P10" i="1"/>
  <c r="O10" i="1"/>
  <c r="O94" i="1" s="1"/>
  <c r="N10" i="1"/>
  <c r="N34" i="1" s="1"/>
  <c r="M10" i="1"/>
  <c r="M94" i="1" s="1"/>
  <c r="L10" i="1"/>
  <c r="K10" i="1"/>
  <c r="K94" i="1" s="1"/>
  <c r="J10" i="1"/>
  <c r="I10" i="1"/>
  <c r="I94" i="1" s="1"/>
  <c r="H10" i="1"/>
  <c r="G10" i="1"/>
  <c r="G94" i="1" s="1"/>
  <c r="F10" i="1"/>
  <c r="E10" i="1"/>
  <c r="E94" i="1" s="1"/>
  <c r="D10" i="1"/>
  <c r="D34" i="1" s="1"/>
  <c r="V9" i="1"/>
  <c r="V33" i="1" s="1"/>
  <c r="U9" i="1"/>
  <c r="U93" i="1" s="1"/>
  <c r="T9" i="1"/>
  <c r="S9" i="1"/>
  <c r="R9" i="1"/>
  <c r="Q9" i="1"/>
  <c r="Q93" i="1" s="1"/>
  <c r="P9" i="1"/>
  <c r="O9" i="1"/>
  <c r="N9" i="1"/>
  <c r="M9" i="1"/>
  <c r="M93" i="1" s="1"/>
  <c r="L9" i="1"/>
  <c r="L93" i="1" s="1"/>
  <c r="K9" i="1"/>
  <c r="J9" i="1"/>
  <c r="I9" i="1"/>
  <c r="I93" i="1" s="1"/>
  <c r="H9" i="1"/>
  <c r="G9" i="1"/>
  <c r="F9" i="1"/>
  <c r="E9" i="1"/>
  <c r="E93" i="1" s="1"/>
  <c r="D9" i="1"/>
  <c r="V8" i="1"/>
  <c r="U8" i="1"/>
  <c r="U32" i="1" s="1"/>
  <c r="T8" i="1"/>
  <c r="S8" i="1"/>
  <c r="S92" i="1" s="1"/>
  <c r="R8" i="1"/>
  <c r="Q8" i="1"/>
  <c r="Q92" i="1" s="1"/>
  <c r="P8" i="1"/>
  <c r="P32" i="1" s="1"/>
  <c r="O8" i="1"/>
  <c r="O92" i="1" s="1"/>
  <c r="N8" i="1"/>
  <c r="M8" i="1"/>
  <c r="M92" i="1" s="1"/>
  <c r="L8" i="1"/>
  <c r="L92" i="1" s="1"/>
  <c r="K8" i="1"/>
  <c r="K92" i="1" s="1"/>
  <c r="J8" i="1"/>
  <c r="J32" i="1" s="1"/>
  <c r="I8" i="1"/>
  <c r="I92" i="1" s="1"/>
  <c r="H8" i="1"/>
  <c r="G8" i="1"/>
  <c r="G92" i="1" s="1"/>
  <c r="F8" i="1"/>
  <c r="E8" i="1"/>
  <c r="E32" i="1" s="1"/>
  <c r="D8" i="1"/>
  <c r="V7" i="1"/>
  <c r="U7" i="1"/>
  <c r="T7" i="1"/>
  <c r="S7" i="1"/>
  <c r="R7" i="1"/>
  <c r="Q7" i="1"/>
  <c r="P7" i="1"/>
  <c r="O7" i="1"/>
  <c r="N7" i="1"/>
  <c r="M7" i="1"/>
  <c r="L7" i="1"/>
  <c r="L91" i="1" s="1"/>
  <c r="K7" i="1"/>
  <c r="J7" i="1"/>
  <c r="I7" i="1"/>
  <c r="H7" i="1"/>
  <c r="G7" i="1"/>
  <c r="F7" i="1"/>
  <c r="E7" i="1"/>
  <c r="D7" i="1"/>
  <c r="V6" i="1"/>
  <c r="U6" i="1"/>
  <c r="T6" i="1"/>
  <c r="S6" i="1"/>
  <c r="R6" i="1"/>
  <c r="R90" i="1" s="1"/>
  <c r="Q6" i="1"/>
  <c r="P6" i="1"/>
  <c r="O6" i="1"/>
  <c r="N6" i="1"/>
  <c r="M6" i="1"/>
  <c r="L6" i="1"/>
  <c r="K6" i="1"/>
  <c r="J6" i="1"/>
  <c r="I6" i="1"/>
  <c r="H6" i="1"/>
  <c r="H90" i="1" s="1"/>
  <c r="G6" i="1"/>
  <c r="F6" i="1"/>
  <c r="E6" i="1"/>
  <c r="D6" i="1"/>
  <c r="F89" i="1" l="1"/>
  <c r="J89" i="1"/>
  <c r="V89" i="1"/>
  <c r="N88" i="1"/>
  <c r="R31" i="1"/>
  <c r="R91" i="1"/>
  <c r="P33" i="1"/>
  <c r="P93" i="1"/>
  <c r="F35" i="1"/>
  <c r="F95" i="1"/>
  <c r="H45" i="1"/>
  <c r="H111" i="1"/>
  <c r="T111" i="1"/>
  <c r="T45" i="1"/>
  <c r="D45" i="1"/>
  <c r="G29" i="1"/>
  <c r="J40" i="1"/>
  <c r="J102" i="1"/>
  <c r="O103" i="1"/>
  <c r="O41" i="1"/>
  <c r="W21" i="1"/>
  <c r="Y21" i="1" s="1"/>
  <c r="W27" i="1"/>
  <c r="W79" i="1"/>
  <c r="Y79" i="1" s="1"/>
  <c r="W80" i="1"/>
  <c r="Y80" i="1" s="1"/>
  <c r="H97" i="1"/>
  <c r="G90" i="1"/>
  <c r="K90" i="1"/>
  <c r="K112" i="1" s="1"/>
  <c r="O90" i="1"/>
  <c r="S90" i="1"/>
  <c r="F33" i="1"/>
  <c r="F93" i="1"/>
  <c r="L95" i="1"/>
  <c r="D99" i="1"/>
  <c r="W99" i="1" s="1"/>
  <c r="Y99" i="1" s="1"/>
  <c r="H99" i="1"/>
  <c r="L99" i="1"/>
  <c r="P99" i="1"/>
  <c r="T99" i="1"/>
  <c r="AA57" i="1"/>
  <c r="W69" i="1"/>
  <c r="Y69" i="1" s="1"/>
  <c r="AA69" i="1" s="1"/>
  <c r="I88" i="1"/>
  <c r="M88" i="1"/>
  <c r="V95" i="1"/>
  <c r="Q100" i="1"/>
  <c r="U100" i="1"/>
  <c r="N43" i="1"/>
  <c r="V43" i="1"/>
  <c r="N45" i="1"/>
  <c r="W66" i="1"/>
  <c r="Y66" i="1" s="1"/>
  <c r="AA66" i="1" s="1"/>
  <c r="T88" i="1"/>
  <c r="W77" i="1"/>
  <c r="Y77" i="1" s="1"/>
  <c r="N89" i="1"/>
  <c r="R89" i="1"/>
  <c r="W85" i="1"/>
  <c r="W86" i="1"/>
  <c r="Y86" i="1" s="1"/>
  <c r="G93" i="1"/>
  <c r="K93" i="1"/>
  <c r="O93" i="1"/>
  <c r="S93" i="1"/>
  <c r="L94" i="1"/>
  <c r="E95" i="1"/>
  <c r="I95" i="1"/>
  <c r="M95" i="1"/>
  <c r="Q95" i="1"/>
  <c r="U95" i="1"/>
  <c r="D98" i="1"/>
  <c r="W98" i="1" s="1"/>
  <c r="Y98" i="1" s="1"/>
  <c r="H98" i="1"/>
  <c r="L98" i="1"/>
  <c r="P98" i="1"/>
  <c r="T98" i="1"/>
  <c r="E99" i="1"/>
  <c r="I99" i="1"/>
  <c r="M99" i="1"/>
  <c r="Q99" i="1"/>
  <c r="U99" i="1"/>
  <c r="D106" i="1"/>
  <c r="H106" i="1"/>
  <c r="W106" i="1" s="1"/>
  <c r="Y106" i="1" s="1"/>
  <c r="L106" i="1"/>
  <c r="P106" i="1"/>
  <c r="T106" i="1"/>
  <c r="E107" i="1"/>
  <c r="F109" i="1"/>
  <c r="J109" i="1"/>
  <c r="N109" i="1"/>
  <c r="R109" i="1"/>
  <c r="V109" i="1"/>
  <c r="F110" i="1"/>
  <c r="N110" i="1"/>
  <c r="R110" i="1"/>
  <c r="V110" i="1"/>
  <c r="G111" i="1"/>
  <c r="F43" i="1"/>
  <c r="F44" i="1"/>
  <c r="U44" i="1"/>
  <c r="AA54" i="1"/>
  <c r="AA60" i="1"/>
  <c r="H89" i="1"/>
  <c r="L89" i="1"/>
  <c r="P89" i="1"/>
  <c r="T89" i="1"/>
  <c r="W70" i="1"/>
  <c r="Y70" i="1" s="1"/>
  <c r="AA70" i="1" s="1"/>
  <c r="G89" i="1"/>
  <c r="W73" i="1"/>
  <c r="Y73" i="1" s="1"/>
  <c r="AA73" i="1" s="1"/>
  <c r="W75" i="1"/>
  <c r="Y75" i="1" s="1"/>
  <c r="AA75" i="1" s="1"/>
  <c r="W78" i="1"/>
  <c r="Y78" i="1" s="1"/>
  <c r="W82" i="1"/>
  <c r="Y82" i="1" s="1"/>
  <c r="V96" i="1"/>
  <c r="L113" i="1"/>
  <c r="Y27" i="1"/>
  <c r="AA27" i="1"/>
  <c r="E90" i="1"/>
  <c r="E30" i="1"/>
  <c r="E28" i="1"/>
  <c r="W6" i="1"/>
  <c r="I90" i="1"/>
  <c r="I30" i="1"/>
  <c r="I28" i="1"/>
  <c r="M28" i="1"/>
  <c r="M90" i="1"/>
  <c r="M112" i="1" s="1"/>
  <c r="Q90" i="1"/>
  <c r="Q30" i="1"/>
  <c r="Q28" i="1"/>
  <c r="U90" i="1"/>
  <c r="U28" i="1"/>
  <c r="U30" i="1"/>
  <c r="O91" i="1"/>
  <c r="O29" i="1"/>
  <c r="E91" i="1"/>
  <c r="E29" i="1"/>
  <c r="I91" i="1"/>
  <c r="I29" i="1"/>
  <c r="M91" i="1"/>
  <c r="M113" i="1" s="1"/>
  <c r="M29" i="1"/>
  <c r="Q91" i="1"/>
  <c r="Q29" i="1"/>
  <c r="U91" i="1"/>
  <c r="U29" i="1"/>
  <c r="W8" i="1"/>
  <c r="W10" i="1"/>
  <c r="W12" i="1"/>
  <c r="W14" i="1"/>
  <c r="Y14" i="1" s="1"/>
  <c r="W17" i="1"/>
  <c r="W20" i="1"/>
  <c r="D109" i="1"/>
  <c r="W109" i="1" s="1"/>
  <c r="W25" i="1"/>
  <c r="K111" i="1"/>
  <c r="K45" i="1"/>
  <c r="O111" i="1"/>
  <c r="O45" i="1"/>
  <c r="H29" i="1"/>
  <c r="P29" i="1"/>
  <c r="S30" i="1"/>
  <c r="E31" i="1"/>
  <c r="O31" i="1"/>
  <c r="I32" i="1"/>
  <c r="S32" i="1"/>
  <c r="E33" i="1"/>
  <c r="O33" i="1"/>
  <c r="I34" i="1"/>
  <c r="S34" i="1"/>
  <c r="E35" i="1"/>
  <c r="O35" i="1"/>
  <c r="I36" i="1"/>
  <c r="S36" i="1"/>
  <c r="E37" i="1"/>
  <c r="O37" i="1"/>
  <c r="I38" i="1"/>
  <c r="S38" i="1"/>
  <c r="E39" i="1"/>
  <c r="O39" i="1"/>
  <c r="I40" i="1"/>
  <c r="S40" i="1"/>
  <c r="I42" i="1"/>
  <c r="S42" i="1"/>
  <c r="Q45" i="1"/>
  <c r="W65" i="1"/>
  <c r="Y65" i="1" s="1"/>
  <c r="AA65" i="1" s="1"/>
  <c r="W67" i="1"/>
  <c r="Y67" i="1" s="1"/>
  <c r="AA67" i="1" s="1"/>
  <c r="D89" i="1"/>
  <c r="G91" i="1"/>
  <c r="U92" i="1"/>
  <c r="K101" i="1"/>
  <c r="U102" i="1"/>
  <c r="S111" i="1"/>
  <c r="D90" i="1"/>
  <c r="D28" i="1"/>
  <c r="D30" i="1"/>
  <c r="H28" i="1"/>
  <c r="H30" i="1"/>
  <c r="H46" i="1" s="1"/>
  <c r="L28" i="1"/>
  <c r="L90" i="1"/>
  <c r="P90" i="1"/>
  <c r="P30" i="1"/>
  <c r="P28" i="1"/>
  <c r="T90" i="1"/>
  <c r="T30" i="1"/>
  <c r="T28" i="1"/>
  <c r="F91" i="1"/>
  <c r="F31" i="1"/>
  <c r="J91" i="1"/>
  <c r="J31" i="1"/>
  <c r="N91" i="1"/>
  <c r="N31" i="1"/>
  <c r="V91" i="1"/>
  <c r="V31" i="1"/>
  <c r="D92" i="1"/>
  <c r="D32" i="1"/>
  <c r="H92" i="1"/>
  <c r="H32" i="1"/>
  <c r="T92" i="1"/>
  <c r="T32" i="1"/>
  <c r="J93" i="1"/>
  <c r="J33" i="1"/>
  <c r="N93" i="1"/>
  <c r="N33" i="1"/>
  <c r="R93" i="1"/>
  <c r="R33" i="1"/>
  <c r="H94" i="1"/>
  <c r="H34" i="1"/>
  <c r="P94" i="1"/>
  <c r="P34" i="1"/>
  <c r="J95" i="1"/>
  <c r="J35" i="1"/>
  <c r="R95" i="1"/>
  <c r="R35" i="1"/>
  <c r="D96" i="1"/>
  <c r="D36" i="1"/>
  <c r="H96" i="1"/>
  <c r="H36" i="1"/>
  <c r="P36" i="1"/>
  <c r="P96" i="1"/>
  <c r="T96" i="1"/>
  <c r="T36" i="1"/>
  <c r="F97" i="1"/>
  <c r="F37" i="1"/>
  <c r="J37" i="1"/>
  <c r="J97" i="1"/>
  <c r="N97" i="1"/>
  <c r="N37" i="1"/>
  <c r="R97" i="1"/>
  <c r="R37" i="1"/>
  <c r="V97" i="1"/>
  <c r="V37" i="1"/>
  <c r="W15" i="1"/>
  <c r="Y15" i="1" s="1"/>
  <c r="F100" i="1"/>
  <c r="F38" i="1"/>
  <c r="J100" i="1"/>
  <c r="J38" i="1"/>
  <c r="N100" i="1"/>
  <c r="N38" i="1"/>
  <c r="R100" i="1"/>
  <c r="R38" i="1"/>
  <c r="V100" i="1"/>
  <c r="V38" i="1"/>
  <c r="D101" i="1"/>
  <c r="D39" i="1"/>
  <c r="H101" i="1"/>
  <c r="H39" i="1"/>
  <c r="P101" i="1"/>
  <c r="P39" i="1"/>
  <c r="T101" i="1"/>
  <c r="T39" i="1"/>
  <c r="F102" i="1"/>
  <c r="F40" i="1"/>
  <c r="G105" i="1"/>
  <c r="G43" i="1"/>
  <c r="O105" i="1"/>
  <c r="O43" i="1"/>
  <c r="S105" i="1"/>
  <c r="S43" i="1"/>
  <c r="R108" i="1"/>
  <c r="E44" i="1"/>
  <c r="E110" i="1"/>
  <c r="I110" i="1"/>
  <c r="I44" i="1"/>
  <c r="Q110" i="1"/>
  <c r="Q44" i="1"/>
  <c r="K28" i="1"/>
  <c r="S28" i="1"/>
  <c r="J29" i="1"/>
  <c r="R29" i="1"/>
  <c r="K30" i="1"/>
  <c r="G31" i="1"/>
  <c r="Q31" i="1"/>
  <c r="K32" i="1"/>
  <c r="G33" i="1"/>
  <c r="Q33" i="1"/>
  <c r="K34" i="1"/>
  <c r="U34" i="1"/>
  <c r="G35" i="1"/>
  <c r="Q35" i="1"/>
  <c r="K36" i="1"/>
  <c r="U36" i="1"/>
  <c r="G37" i="1"/>
  <c r="Q37" i="1"/>
  <c r="K38" i="1"/>
  <c r="U38" i="1"/>
  <c r="G39" i="1"/>
  <c r="Q39" i="1"/>
  <c r="K40" i="1"/>
  <c r="G41" i="1"/>
  <c r="Q41" i="1"/>
  <c r="K42" i="1"/>
  <c r="U42" i="1"/>
  <c r="G45" i="1"/>
  <c r="F88" i="1"/>
  <c r="J88" i="1"/>
  <c r="V88" i="1"/>
  <c r="E88" i="1"/>
  <c r="Q88" i="1"/>
  <c r="U88" i="1"/>
  <c r="E92" i="1"/>
  <c r="V93" i="1"/>
  <c r="N94" i="1"/>
  <c r="N95" i="1"/>
  <c r="N96" i="1"/>
  <c r="P97" i="1"/>
  <c r="E100" i="1"/>
  <c r="U101" i="1"/>
  <c r="E104" i="1"/>
  <c r="U105" i="1"/>
  <c r="K91" i="1"/>
  <c r="K29" i="1"/>
  <c r="S91" i="1"/>
  <c r="S29" i="1"/>
  <c r="W7" i="1"/>
  <c r="W9" i="1"/>
  <c r="W11" i="1"/>
  <c r="W13" i="1"/>
  <c r="W16" i="1"/>
  <c r="W18" i="1"/>
  <c r="W22" i="1"/>
  <c r="Y22" i="1" s="1"/>
  <c r="W24" i="1"/>
  <c r="E45" i="1"/>
  <c r="E111" i="1"/>
  <c r="I111" i="1"/>
  <c r="I45" i="1"/>
  <c r="U111" i="1"/>
  <c r="U45" i="1"/>
  <c r="D29" i="1"/>
  <c r="L29" i="1"/>
  <c r="T29" i="1"/>
  <c r="O30" i="1"/>
  <c r="I31" i="1"/>
  <c r="S31" i="1"/>
  <c r="O32" i="1"/>
  <c r="I33" i="1"/>
  <c r="S33" i="1"/>
  <c r="E34" i="1"/>
  <c r="O34" i="1"/>
  <c r="I35" i="1"/>
  <c r="S35" i="1"/>
  <c r="E36" i="1"/>
  <c r="O36" i="1"/>
  <c r="I37" i="1"/>
  <c r="S37" i="1"/>
  <c r="O38" i="1"/>
  <c r="I39" i="1"/>
  <c r="S39" i="1"/>
  <c r="E40" i="1"/>
  <c r="O40" i="1"/>
  <c r="O42" i="1"/>
  <c r="D88" i="1"/>
  <c r="F90" i="1"/>
  <c r="F30" i="1"/>
  <c r="F28" i="1"/>
  <c r="J90" i="1"/>
  <c r="J30" i="1"/>
  <c r="J28" i="1"/>
  <c r="N90" i="1"/>
  <c r="N30" i="1"/>
  <c r="N28" i="1"/>
  <c r="R30" i="1"/>
  <c r="R28" i="1"/>
  <c r="V90" i="1"/>
  <c r="V30" i="1"/>
  <c r="V28" i="1"/>
  <c r="D91" i="1"/>
  <c r="D31" i="1"/>
  <c r="H91" i="1"/>
  <c r="H31" i="1"/>
  <c r="P91" i="1"/>
  <c r="P31" i="1"/>
  <c r="T91" i="1"/>
  <c r="T31" i="1"/>
  <c r="F32" i="1"/>
  <c r="F92" i="1"/>
  <c r="N92" i="1"/>
  <c r="N32" i="1"/>
  <c r="R92" i="1"/>
  <c r="R32" i="1"/>
  <c r="V92" i="1"/>
  <c r="V32" i="1"/>
  <c r="D93" i="1"/>
  <c r="D33" i="1"/>
  <c r="H93" i="1"/>
  <c r="H33" i="1"/>
  <c r="T93" i="1"/>
  <c r="T33" i="1"/>
  <c r="F94" i="1"/>
  <c r="F34" i="1"/>
  <c r="J34" i="1"/>
  <c r="J94" i="1"/>
  <c r="R94" i="1"/>
  <c r="R34" i="1"/>
  <c r="V94" i="1"/>
  <c r="V34" i="1"/>
  <c r="D95" i="1"/>
  <c r="D35" i="1"/>
  <c r="H95" i="1"/>
  <c r="H35" i="1"/>
  <c r="P95" i="1"/>
  <c r="P35" i="1"/>
  <c r="T95" i="1"/>
  <c r="T35" i="1"/>
  <c r="J96" i="1"/>
  <c r="J36" i="1"/>
  <c r="R96" i="1"/>
  <c r="R36" i="1"/>
  <c r="D97" i="1"/>
  <c r="D37" i="1"/>
  <c r="T97" i="1"/>
  <c r="T37" i="1"/>
  <c r="D100" i="1"/>
  <c r="D38" i="1"/>
  <c r="H100" i="1"/>
  <c r="H38" i="1"/>
  <c r="P100" i="1"/>
  <c r="P38" i="1"/>
  <c r="T100" i="1"/>
  <c r="T38" i="1"/>
  <c r="F101" i="1"/>
  <c r="F39" i="1"/>
  <c r="J101" i="1"/>
  <c r="J39" i="1"/>
  <c r="N101" i="1"/>
  <c r="N39" i="1"/>
  <c r="R101" i="1"/>
  <c r="R39" i="1"/>
  <c r="V101" i="1"/>
  <c r="V39" i="1"/>
  <c r="D102" i="1"/>
  <c r="D40" i="1"/>
  <c r="H102" i="1"/>
  <c r="H40" i="1"/>
  <c r="W19" i="1"/>
  <c r="E105" i="1"/>
  <c r="E43" i="1"/>
  <c r="I105" i="1"/>
  <c r="I43" i="1"/>
  <c r="Q105" i="1"/>
  <c r="Q43" i="1"/>
  <c r="D107" i="1"/>
  <c r="W23" i="1"/>
  <c r="Y23" i="1" s="1"/>
  <c r="G110" i="1"/>
  <c r="G112" i="1" s="1"/>
  <c r="G44" i="1"/>
  <c r="O44" i="1"/>
  <c r="O110" i="1"/>
  <c r="O112" i="1" s="1"/>
  <c r="S110" i="1"/>
  <c r="S44" i="1"/>
  <c r="W26" i="1"/>
  <c r="G28" i="1"/>
  <c r="O28" i="1"/>
  <c r="F29" i="1"/>
  <c r="N29" i="1"/>
  <c r="V29" i="1"/>
  <c r="G30" i="1"/>
  <c r="K31" i="1"/>
  <c r="U31" i="1"/>
  <c r="G32" i="1"/>
  <c r="Q32" i="1"/>
  <c r="K33" i="1"/>
  <c r="U33" i="1"/>
  <c r="G34" i="1"/>
  <c r="Q34" i="1"/>
  <c r="K35" i="1"/>
  <c r="U35" i="1"/>
  <c r="G36" i="1"/>
  <c r="Q36" i="1"/>
  <c r="K37" i="1"/>
  <c r="U37" i="1"/>
  <c r="G38" i="1"/>
  <c r="Q38" i="1"/>
  <c r="G40" i="1"/>
  <c r="Q40" i="1"/>
  <c r="K41" i="1"/>
  <c r="U41" i="1"/>
  <c r="G42" i="1"/>
  <c r="Q42" i="1"/>
  <c r="K44" i="1"/>
  <c r="W64" i="1"/>
  <c r="Y64" i="1" s="1"/>
  <c r="AA64" i="1" s="1"/>
  <c r="Y48" i="1"/>
  <c r="AA48" i="1" s="1"/>
  <c r="H88" i="1"/>
  <c r="L88" i="1"/>
  <c r="P88" i="1"/>
  <c r="W71" i="1"/>
  <c r="Y71" i="1" s="1"/>
  <c r="AA71" i="1" s="1"/>
  <c r="P92" i="1"/>
  <c r="D94" i="1"/>
  <c r="D105" i="1"/>
  <c r="H105" i="1"/>
  <c r="L105" i="1"/>
  <c r="P105" i="1"/>
  <c r="T105" i="1"/>
  <c r="I107" i="1"/>
  <c r="M107" i="1"/>
  <c r="Q107" i="1"/>
  <c r="U107" i="1"/>
  <c r="N40" i="1"/>
  <c r="R40" i="1"/>
  <c r="V40" i="1"/>
  <c r="D41" i="1"/>
  <c r="N41" i="1"/>
  <c r="R41" i="1"/>
  <c r="V41" i="1"/>
  <c r="N42" i="1"/>
  <c r="R42" i="1"/>
  <c r="V42" i="1"/>
  <c r="N44" i="1"/>
  <c r="P45" i="1"/>
  <c r="Z77" i="1"/>
  <c r="AA77" i="1" s="1"/>
  <c r="K89" i="1"/>
  <c r="O89" i="1"/>
  <c r="W76" i="1"/>
  <c r="Y76" i="1" s="1"/>
  <c r="AA76" i="1" s="1"/>
  <c r="P103" i="1"/>
  <c r="W103" i="1" s="1"/>
  <c r="Y103" i="1" s="1"/>
  <c r="L102" i="1"/>
  <c r="P102" i="1"/>
  <c r="T102" i="1"/>
  <c r="D104" i="1"/>
  <c r="H104" i="1"/>
  <c r="L104" i="1"/>
  <c r="P104" i="1"/>
  <c r="T104" i="1"/>
  <c r="F108" i="1"/>
  <c r="J108" i="1"/>
  <c r="W108" i="1" s="1"/>
  <c r="N108" i="1"/>
  <c r="V108" i="1"/>
  <c r="D110" i="1"/>
  <c r="H110" i="1"/>
  <c r="L110" i="1"/>
  <c r="P110" i="1"/>
  <c r="T110" i="1"/>
  <c r="P40" i="1"/>
  <c r="T40" i="1"/>
  <c r="F41" i="1"/>
  <c r="J41" i="1"/>
  <c r="T41" i="1"/>
  <c r="F42" i="1"/>
  <c r="J42" i="1"/>
  <c r="P42" i="1"/>
  <c r="T42" i="1"/>
  <c r="D44" i="1"/>
  <c r="V44" i="1"/>
  <c r="F45" i="1"/>
  <c r="R45" i="1"/>
  <c r="G88" i="1"/>
  <c r="K88" i="1"/>
  <c r="O88" i="1"/>
  <c r="S88" i="1"/>
  <c r="E89" i="1"/>
  <c r="I89" i="1"/>
  <c r="M89" i="1"/>
  <c r="Q89" i="1"/>
  <c r="U89" i="1"/>
  <c r="W74" i="1"/>
  <c r="Y74" i="1" s="1"/>
  <c r="AA74" i="1" s="1"/>
  <c r="W68" i="1"/>
  <c r="Y68" i="1" s="1"/>
  <c r="AA68" i="1" s="1"/>
  <c r="X113" i="1"/>
  <c r="W72" i="1"/>
  <c r="Y72" i="1" s="1"/>
  <c r="AA72" i="1" s="1"/>
  <c r="W84" i="1"/>
  <c r="R47" i="1" l="1"/>
  <c r="E113" i="1"/>
  <c r="Q112" i="1"/>
  <c r="R112" i="1"/>
  <c r="N112" i="1"/>
  <c r="W45" i="1"/>
  <c r="Y45" i="1" s="1"/>
  <c r="AA45" i="1" s="1"/>
  <c r="R113" i="1"/>
  <c r="AA21" i="1"/>
  <c r="G46" i="1"/>
  <c r="S112" i="1"/>
  <c r="W43" i="1"/>
  <c r="Y43" i="1" s="1"/>
  <c r="AA43" i="1" s="1"/>
  <c r="W111" i="1"/>
  <c r="Y111" i="1" s="1"/>
  <c r="H112" i="1"/>
  <c r="W100" i="1"/>
  <c r="Y100" i="1" s="1"/>
  <c r="W97" i="1"/>
  <c r="Y97" i="1" s="1"/>
  <c r="W95" i="1"/>
  <c r="Y95" i="1" s="1"/>
  <c r="T113" i="1"/>
  <c r="H113" i="1"/>
  <c r="V46" i="1"/>
  <c r="J46" i="1"/>
  <c r="F112" i="1"/>
  <c r="Y16" i="1"/>
  <c r="AA16" i="1"/>
  <c r="Y9" i="1"/>
  <c r="AA9" i="1"/>
  <c r="G47" i="1"/>
  <c r="W101" i="1"/>
  <c r="Y101" i="1" s="1"/>
  <c r="V113" i="1"/>
  <c r="J47" i="1"/>
  <c r="P46" i="1"/>
  <c r="D112" i="1"/>
  <c r="W90" i="1"/>
  <c r="Y90" i="1" s="1"/>
  <c r="O47" i="1"/>
  <c r="AA17" i="1"/>
  <c r="Y17" i="1"/>
  <c r="AA8" i="1"/>
  <c r="Y8" i="1"/>
  <c r="Q113" i="1"/>
  <c r="I113" i="1"/>
  <c r="I46" i="1"/>
  <c r="E46" i="1"/>
  <c r="W110" i="1"/>
  <c r="Y110" i="1" s="1"/>
  <c r="W105" i="1"/>
  <c r="Y105" i="1" s="1"/>
  <c r="W40" i="1"/>
  <c r="Y40" i="1" s="1"/>
  <c r="AA40" i="1" s="1"/>
  <c r="W33" i="1"/>
  <c r="Y33" i="1" s="1"/>
  <c r="AA33" i="1" s="1"/>
  <c r="P47" i="1"/>
  <c r="D47" i="1"/>
  <c r="W31" i="1"/>
  <c r="Y31" i="1" s="1"/>
  <c r="AA31" i="1" s="1"/>
  <c r="V112" i="1"/>
  <c r="N46" i="1"/>
  <c r="J112" i="1"/>
  <c r="W34" i="1"/>
  <c r="Y34" i="1" s="1"/>
  <c r="AA34" i="1" s="1"/>
  <c r="S47" i="1"/>
  <c r="Y7" i="1"/>
  <c r="AA7" i="1"/>
  <c r="K113" i="1"/>
  <c r="K46" i="1"/>
  <c r="W36" i="1"/>
  <c r="Y36" i="1" s="1"/>
  <c r="AA36" i="1" s="1"/>
  <c r="W32" i="1"/>
  <c r="Y32" i="1" s="1"/>
  <c r="AA32" i="1" s="1"/>
  <c r="J113" i="1"/>
  <c r="T46" i="1"/>
  <c r="P112" i="1"/>
  <c r="G113" i="1"/>
  <c r="E47" i="1"/>
  <c r="U112" i="1"/>
  <c r="I112" i="1"/>
  <c r="E112" i="1"/>
  <c r="W104" i="1"/>
  <c r="Y104" i="1" s="1"/>
  <c r="U47" i="1"/>
  <c r="Y26" i="1"/>
  <c r="AA26" i="1"/>
  <c r="W107" i="1"/>
  <c r="Y107" i="1" s="1"/>
  <c r="Y19" i="1"/>
  <c r="AA19" i="1"/>
  <c r="W102" i="1"/>
  <c r="Y102" i="1" s="1"/>
  <c r="W93" i="1"/>
  <c r="Y93" i="1" s="1"/>
  <c r="P113" i="1"/>
  <c r="W91" i="1"/>
  <c r="Y91" i="1" s="1"/>
  <c r="D113" i="1"/>
  <c r="I47" i="1"/>
  <c r="W29" i="1"/>
  <c r="Y13" i="1"/>
  <c r="AA13" i="1"/>
  <c r="W96" i="1"/>
  <c r="Y96" i="1" s="1"/>
  <c r="W92" i="1"/>
  <c r="Y92" i="1" s="1"/>
  <c r="N47" i="1"/>
  <c r="F47" i="1"/>
  <c r="T112" i="1"/>
  <c r="L112" i="1"/>
  <c r="D46" i="1"/>
  <c r="W30" i="1"/>
  <c r="Y30" i="1" s="1"/>
  <c r="AA30" i="1" s="1"/>
  <c r="S46" i="1"/>
  <c r="AA12" i="1"/>
  <c r="Y12" i="1"/>
  <c r="U113" i="1"/>
  <c r="O113" i="1"/>
  <c r="Y6" i="1"/>
  <c r="AA6" i="1"/>
  <c r="W44" i="1"/>
  <c r="Y44" i="1" s="1"/>
  <c r="AA44" i="1" s="1"/>
  <c r="W41" i="1"/>
  <c r="Y41" i="1" s="1"/>
  <c r="AA41" i="1" s="1"/>
  <c r="W94" i="1"/>
  <c r="Y94" i="1" s="1"/>
  <c r="K47" i="1"/>
  <c r="W38" i="1"/>
  <c r="Y38" i="1" s="1"/>
  <c r="AA38" i="1" s="1"/>
  <c r="W37" i="1"/>
  <c r="Y37" i="1" s="1"/>
  <c r="AA37" i="1" s="1"/>
  <c r="W35" i="1"/>
  <c r="Y35" i="1" s="1"/>
  <c r="AA35" i="1" s="1"/>
  <c r="T47" i="1"/>
  <c r="H47" i="1"/>
  <c r="R46" i="1"/>
  <c r="F46" i="1"/>
  <c r="W88" i="1"/>
  <c r="Y88" i="1" s="1"/>
  <c r="O46" i="1"/>
  <c r="Y18" i="1"/>
  <c r="AA18" i="1"/>
  <c r="Y11" i="1"/>
  <c r="AA11" i="1"/>
  <c r="S113" i="1"/>
  <c r="Q47" i="1"/>
  <c r="W39" i="1"/>
  <c r="Y39" i="1" s="1"/>
  <c r="AA39" i="1" s="1"/>
  <c r="V47" i="1"/>
  <c r="N113" i="1"/>
  <c r="F113" i="1"/>
  <c r="W28" i="1"/>
  <c r="W89" i="1"/>
  <c r="Y89" i="1" s="1"/>
  <c r="Y20" i="1"/>
  <c r="AA20" i="1"/>
  <c r="AA10" i="1"/>
  <c r="Y10" i="1"/>
  <c r="U46" i="1"/>
  <c r="Q46" i="1"/>
  <c r="W113" i="1" l="1"/>
  <c r="W47" i="1"/>
  <c r="Y47" i="1" s="1"/>
  <c r="AA47" i="1" s="1"/>
  <c r="W46" i="1"/>
  <c r="Y46" i="1" s="1"/>
  <c r="AA46" i="1" s="1"/>
  <c r="W112" i="1"/>
  <c r="Y112" i="1" s="1"/>
  <c r="Y29" i="1"/>
  <c r="AA29" i="1"/>
  <c r="AA28" i="1"/>
  <c r="Y28" i="1"/>
  <c r="Y113" i="1" l="1"/>
</calcChain>
</file>

<file path=xl/sharedStrings.xml><?xml version="1.0" encoding="utf-8"?>
<sst xmlns="http://schemas.openxmlformats.org/spreadsheetml/2006/main" count="206" uniqueCount="53">
  <si>
    <r>
      <rPr>
        <sz val="26"/>
        <rFont val="ＭＳ Ｐゴシック"/>
        <family val="3"/>
        <charset val="128"/>
      </rPr>
      <t>平成</t>
    </r>
    <r>
      <rPr>
        <sz val="26"/>
        <rFont val="Arial"/>
        <family val="2"/>
      </rPr>
      <t>29</t>
    </r>
    <r>
      <rPr>
        <sz val="26"/>
        <rFont val="ＭＳ Ｐゴシック"/>
        <family val="3"/>
        <charset val="128"/>
      </rPr>
      <t>年度胆振管内訪日外国人宿泊者数調査結果</t>
    </r>
    <rPh sb="0" eb="2">
      <t>ヘイセイ</t>
    </rPh>
    <rPh sb="4" eb="6">
      <t>ネンド</t>
    </rPh>
    <rPh sb="6" eb="8">
      <t>イブリ</t>
    </rPh>
    <rPh sb="8" eb="10">
      <t>カンナイ</t>
    </rPh>
    <rPh sb="10" eb="12">
      <t>ホウニチ</t>
    </rPh>
    <rPh sb="12" eb="15">
      <t>ガイコクジン</t>
    </rPh>
    <rPh sb="15" eb="18">
      <t>シュクハクシャ</t>
    </rPh>
    <rPh sb="18" eb="19">
      <t>スウ</t>
    </rPh>
    <rPh sb="19" eb="21">
      <t>チョウサ</t>
    </rPh>
    <rPh sb="21" eb="23">
      <t>ケッカ</t>
    </rPh>
    <phoneticPr fontId="6"/>
  </si>
  <si>
    <t>市町</t>
    <rPh sb="0" eb="2">
      <t>シチョウ</t>
    </rPh>
    <phoneticPr fontId="6"/>
  </si>
  <si>
    <t>区分</t>
    <rPh sb="0" eb="2">
      <t>クブン</t>
    </rPh>
    <phoneticPr fontId="6"/>
  </si>
  <si>
    <t>アジア</t>
    <phoneticPr fontId="6"/>
  </si>
  <si>
    <t>ヨーロッパ</t>
    <phoneticPr fontId="6"/>
  </si>
  <si>
    <t>北米</t>
    <rPh sb="0" eb="2">
      <t>ホクベイ</t>
    </rPh>
    <phoneticPr fontId="6"/>
  </si>
  <si>
    <r>
      <rPr>
        <sz val="14"/>
        <rFont val="ＭＳ Ｐゴシック"/>
        <family val="3"/>
        <charset val="128"/>
      </rPr>
      <t>オセアニア</t>
    </r>
    <phoneticPr fontId="6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</si>
  <si>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</si>
  <si>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6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</si>
  <si>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6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</si>
  <si>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6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</si>
  <si>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</si>
  <si>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</si>
  <si>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6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</si>
  <si>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6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</si>
  <si>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6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</si>
  <si>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6"/>
  </si>
  <si>
    <r>
      <rPr>
        <sz val="14"/>
        <rFont val="ＭＳ Ｐゴシック"/>
        <family val="3"/>
        <charset val="128"/>
      </rPr>
      <t>シンガポール</t>
    </r>
    <phoneticPr fontId="6"/>
  </si>
  <si>
    <r>
      <rPr>
        <sz val="14"/>
        <rFont val="ＭＳ Ｐゴシック"/>
        <family val="3"/>
        <charset val="128"/>
      </rPr>
      <t>マレーシア</t>
    </r>
    <phoneticPr fontId="6"/>
  </si>
  <si>
    <r>
      <rPr>
        <sz val="14"/>
        <rFont val="ＭＳ Ｐゴシック"/>
        <family val="3"/>
        <charset val="128"/>
      </rPr>
      <t>タイ</t>
    </r>
    <phoneticPr fontId="6"/>
  </si>
  <si>
    <r>
      <rPr>
        <sz val="14"/>
        <rFont val="ＭＳ Ｐゴシック"/>
        <family val="3"/>
        <charset val="128"/>
      </rPr>
      <t>インド</t>
    </r>
    <phoneticPr fontId="6"/>
  </si>
  <si>
    <t>インドネシア</t>
    <phoneticPr fontId="6"/>
  </si>
  <si>
    <t>フィリピン</t>
    <phoneticPr fontId="6"/>
  </si>
  <si>
    <t>ベトナム</t>
    <phoneticPr fontId="6"/>
  </si>
  <si>
    <r>
      <rPr>
        <sz val="14"/>
        <rFont val="ＭＳ Ｐゴシック"/>
        <family val="3"/>
        <charset val="128"/>
      </rPr>
      <t>ロシア</t>
    </r>
    <phoneticPr fontId="6"/>
  </si>
  <si>
    <r>
      <rPr>
        <sz val="14"/>
        <rFont val="ＭＳ Ｐゴシック"/>
        <family val="3"/>
        <charset val="128"/>
      </rPr>
      <t>イギリス</t>
    </r>
    <phoneticPr fontId="6"/>
  </si>
  <si>
    <r>
      <rPr>
        <sz val="14"/>
        <rFont val="ＭＳ Ｐゴシック"/>
        <family val="3"/>
        <charset val="128"/>
      </rPr>
      <t>フランス</t>
    </r>
    <phoneticPr fontId="6"/>
  </si>
  <si>
    <r>
      <rPr>
        <sz val="14"/>
        <rFont val="ＭＳ Ｐゴシック"/>
        <family val="3"/>
        <charset val="128"/>
      </rPr>
      <t>ドイツ</t>
    </r>
    <phoneticPr fontId="6"/>
  </si>
  <si>
    <r>
      <rPr>
        <sz val="14"/>
        <rFont val="ＭＳ Ｐゴシック"/>
        <family val="3"/>
        <charset val="128"/>
      </rPr>
      <t>アメリカ</t>
    </r>
    <phoneticPr fontId="6"/>
  </si>
  <si>
    <r>
      <rPr>
        <sz val="14"/>
        <rFont val="ＭＳ Ｐゴシック"/>
        <family val="3"/>
        <charset val="128"/>
      </rPr>
      <t>カナダ</t>
    </r>
    <phoneticPr fontId="6"/>
  </si>
  <si>
    <r>
      <rPr>
        <sz val="14"/>
        <rFont val="ＭＳ Ｐゴシック"/>
        <family val="3"/>
        <charset val="128"/>
      </rPr>
      <t>オーストラリア</t>
    </r>
    <phoneticPr fontId="6"/>
  </si>
  <si>
    <t>上期</t>
    <rPh sb="0" eb="2">
      <t>カミキ</t>
    </rPh>
    <phoneticPr fontId="6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</si>
  <si>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6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</si>
  <si>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6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</si>
  <si>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6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</si>
  <si>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6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</si>
  <si>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</si>
  <si>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</si>
  <si>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6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</si>
  <si>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6"/>
  </si>
  <si>
    <t>豊浦町</t>
    <rPh sb="0" eb="3">
      <t>トヨウラチョウ</t>
    </rPh>
    <phoneticPr fontId="6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</si>
  <si>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</si>
  <si>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6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</si>
  <si>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6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</si>
  <si>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6"/>
  </si>
  <si>
    <t>安平町</t>
    <rPh sb="0" eb="3">
      <t>アビラチョウ</t>
    </rPh>
    <phoneticPr fontId="6"/>
  </si>
  <si>
    <t>厚真町</t>
    <rPh sb="0" eb="3">
      <t>アツマチョウ</t>
    </rPh>
    <phoneticPr fontId="6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</si>
  <si>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6"/>
  </si>
  <si>
    <t>振興局計</t>
    <rPh sb="0" eb="3">
      <t>シンコウキョク</t>
    </rPh>
    <rPh sb="3" eb="4">
      <t>ケイ</t>
    </rPh>
    <phoneticPr fontId="6"/>
  </si>
  <si>
    <t>下期</t>
    <rPh sb="0" eb="2">
      <t>シモキ</t>
    </rPh>
    <phoneticPr fontId="6"/>
  </si>
  <si>
    <t>年度計</t>
    <rPh sb="0" eb="2">
      <t>ネンド</t>
    </rPh>
    <rPh sb="2" eb="3">
      <t>ケイ</t>
    </rPh>
    <phoneticPr fontId="6"/>
  </si>
  <si>
    <t>１.市町、国・地域別</t>
    <rPh sb="2" eb="4">
      <t>シチョウ</t>
    </rPh>
    <rPh sb="5" eb="6">
      <t>クニ</t>
    </rPh>
    <rPh sb="7" eb="9">
      <t>チイキ</t>
    </rPh>
    <rPh sb="9" eb="10">
      <t>ベツ</t>
    </rPh>
    <phoneticPr fontId="6"/>
  </si>
  <si>
    <t>（単位：人泊、％）</t>
    <rPh sb="1" eb="3">
      <t>タンイ</t>
    </rPh>
    <rPh sb="4" eb="5">
      <t>ニン</t>
    </rPh>
    <rPh sb="5" eb="6">
      <t>ハク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</si>
</sst>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);[Red]\(#,##0\)"/>
    <numFmt numFmtId="178" formatCode="0.0_ "/>
    <numFmt numFmtId="179" formatCode="#,##0.0_);[Red]\(#,##0.0\)"/>
    <numFmt numFmtId="180" formatCode="0.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48">
    <xf numFmtId="0" fontId="0" fillId="0" borderId="0" xfId="0">
      <alignment vertical="center"/>
    </xf>
    <xf numFmtId="176" fontId="7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vertical="center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13" fillId="2" borderId="0" xfId="2" applyNumberFormat="1" applyFont="1" applyFill="1" applyAlignment="1">
      <alignment vertical="center" shrinkToFit="1"/>
    </xf>
    <xf numFmtId="177" fontId="7" fillId="2" borderId="17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center" vertical="center" shrinkToFit="1"/>
    </xf>
    <xf numFmtId="177" fontId="7" fillId="2" borderId="19" xfId="2" applyNumberFormat="1" applyFont="1" applyFill="1" applyBorder="1" applyAlignment="1">
      <alignment horizontal="distributed" vertical="center" justifyLastLine="1" shrinkToFit="1"/>
    </xf>
    <xf numFmtId="177" fontId="9" fillId="2" borderId="18" xfId="2" applyNumberFormat="1" applyFont="1" applyFill="1" applyBorder="1" applyAlignment="1">
      <alignment horizontal="center" vertical="center" shrinkToFit="1"/>
    </xf>
    <xf numFmtId="177" fontId="9" fillId="2" borderId="19" xfId="2" applyNumberFormat="1" applyFont="1" applyFill="1" applyBorder="1" applyAlignment="1">
      <alignment horizontal="distributed" vertical="center" justifyLastLine="1" shrinkToFit="1"/>
    </xf>
    <xf numFmtId="177" fontId="7" fillId="2" borderId="20" xfId="2" applyNumberFormat="1" applyFont="1" applyFill="1" applyBorder="1" applyAlignment="1">
      <alignment horizontal="distributed" vertical="center" justifyLastLine="1" shrinkToFit="1"/>
    </xf>
    <xf numFmtId="177" fontId="7" fillId="2" borderId="21" xfId="2" applyNumberFormat="1" applyFont="1" applyFill="1" applyBorder="1" applyAlignment="1">
      <alignment horizontal="distributed" vertical="center" justifyLastLine="1" shrinkToFit="1"/>
    </xf>
    <xf numFmtId="177" fontId="7" fillId="2" borderId="22" xfId="2" applyNumberFormat="1" applyFont="1" applyFill="1" applyBorder="1" applyAlignment="1">
      <alignment horizontal="center" vertical="center" shrinkToFit="1"/>
    </xf>
    <xf numFmtId="177" fontId="7" fillId="2" borderId="29" xfId="2" applyNumberFormat="1" applyFont="1" applyFill="1" applyBorder="1" applyAlignment="1">
      <alignment horizontal="center" vertical="center" shrinkToFit="1"/>
    </xf>
    <xf numFmtId="177" fontId="14" fillId="2" borderId="30" xfId="2" applyNumberFormat="1" applyFont="1" applyFill="1" applyBorder="1" applyAlignment="1">
      <alignment vertical="center" shrinkToFit="1"/>
    </xf>
    <xf numFmtId="177" fontId="14" fillId="2" borderId="31" xfId="2" applyNumberFormat="1" applyFont="1" applyFill="1" applyBorder="1" applyAlignment="1">
      <alignment vertical="center" shrinkToFit="1"/>
    </xf>
    <xf numFmtId="177" fontId="14" fillId="2" borderId="32" xfId="2" applyNumberFormat="1" applyFont="1" applyFill="1" applyBorder="1" applyAlignment="1">
      <alignment vertical="center" shrinkToFit="1"/>
    </xf>
    <xf numFmtId="177" fontId="14" fillId="2" borderId="33" xfId="2" applyNumberFormat="1" applyFont="1" applyFill="1" applyBorder="1" applyAlignment="1">
      <alignment vertical="center" shrinkToFit="1"/>
    </xf>
    <xf numFmtId="177" fontId="14" fillId="2" borderId="34" xfId="2" applyNumberFormat="1" applyFont="1" applyFill="1" applyBorder="1" applyAlignment="1">
      <alignment vertical="center" shrinkToFit="1"/>
    </xf>
    <xf numFmtId="177" fontId="14" fillId="2" borderId="35" xfId="2" applyNumberFormat="1" applyFont="1" applyFill="1" applyBorder="1" applyAlignment="1">
      <alignment vertical="center" shrinkToFit="1"/>
    </xf>
    <xf numFmtId="177" fontId="14" fillId="2" borderId="36" xfId="2" applyNumberFormat="1" applyFont="1" applyFill="1" applyBorder="1" applyAlignment="1">
      <alignment vertical="center" shrinkToFit="1"/>
    </xf>
    <xf numFmtId="177" fontId="15" fillId="2" borderId="29" xfId="2" applyNumberFormat="1" applyFont="1" applyFill="1" applyBorder="1" applyAlignment="1">
      <alignment vertical="center" shrinkToFit="1"/>
    </xf>
    <xf numFmtId="177" fontId="14" fillId="2" borderId="30" xfId="3" applyNumberFormat="1" applyFont="1" applyFill="1" applyBorder="1" applyAlignment="1">
      <alignment vertical="center" shrinkToFit="1"/>
    </xf>
    <xf numFmtId="178" fontId="14" fillId="2" borderId="37" xfId="1" applyNumberFormat="1" applyFont="1" applyFill="1" applyBorder="1" applyAlignment="1">
      <alignment vertical="center" shrinkToFit="1"/>
    </xf>
    <xf numFmtId="177" fontId="14" fillId="3" borderId="38" xfId="3" applyNumberFormat="1" applyFont="1" applyFill="1" applyBorder="1" applyAlignment="1">
      <alignment vertical="center" shrinkToFit="1"/>
    </xf>
    <xf numFmtId="179" fontId="14" fillId="3" borderId="38" xfId="2" applyNumberFormat="1" applyFont="1" applyFill="1" applyBorder="1" applyAlignment="1">
      <alignment vertical="center" shrinkToFit="1"/>
    </xf>
    <xf numFmtId="177" fontId="7" fillId="2" borderId="41" xfId="2" applyNumberFormat="1" applyFont="1" applyFill="1" applyBorder="1" applyAlignment="1">
      <alignment horizontal="center" vertical="center" shrinkToFit="1"/>
    </xf>
    <xf numFmtId="177" fontId="14" fillId="2" borderId="42" xfId="2" applyNumberFormat="1" applyFont="1" applyFill="1" applyBorder="1" applyAlignment="1">
      <alignment vertical="center" shrinkToFit="1"/>
    </xf>
    <xf numFmtId="177" fontId="14" fillId="2" borderId="43" xfId="2" applyNumberFormat="1" applyFont="1" applyFill="1" applyBorder="1" applyAlignment="1">
      <alignment vertical="center" shrinkToFit="1"/>
    </xf>
    <xf numFmtId="177" fontId="14" fillId="2" borderId="44" xfId="2" applyNumberFormat="1" applyFont="1" applyFill="1" applyBorder="1" applyAlignment="1">
      <alignment vertical="center" shrinkToFit="1"/>
    </xf>
    <xf numFmtId="177" fontId="14" fillId="2" borderId="45" xfId="2" applyNumberFormat="1" applyFont="1" applyFill="1" applyBorder="1" applyAlignment="1">
      <alignment vertical="center" shrinkToFit="1"/>
    </xf>
    <xf numFmtId="177" fontId="14" fillId="2" borderId="46" xfId="2" applyNumberFormat="1" applyFont="1" applyFill="1" applyBorder="1" applyAlignment="1">
      <alignment vertical="center" shrinkToFit="1"/>
    </xf>
    <xf numFmtId="177" fontId="14" fillId="2" borderId="47" xfId="2" applyNumberFormat="1" applyFont="1" applyFill="1" applyBorder="1" applyAlignment="1">
      <alignment vertical="center" shrinkToFit="1"/>
    </xf>
    <xf numFmtId="177" fontId="14" fillId="2" borderId="48" xfId="2" applyNumberFormat="1" applyFont="1" applyFill="1" applyBorder="1" applyAlignment="1">
      <alignment vertical="center" shrinkToFit="1"/>
    </xf>
    <xf numFmtId="177" fontId="15" fillId="2" borderId="41" xfId="2" applyNumberFormat="1" applyFont="1" applyFill="1" applyBorder="1" applyAlignment="1">
      <alignment vertical="center" shrinkToFit="1"/>
    </xf>
    <xf numFmtId="177" fontId="14" fillId="2" borderId="42" xfId="3" applyNumberFormat="1" applyFont="1" applyFill="1" applyBorder="1" applyAlignment="1">
      <alignment vertical="center" shrinkToFit="1"/>
    </xf>
    <xf numFmtId="178" fontId="14" fillId="2" borderId="28" xfId="1" applyNumberFormat="1" applyFont="1" applyFill="1" applyBorder="1" applyAlignment="1">
      <alignment vertical="center" shrinkToFit="1"/>
    </xf>
    <xf numFmtId="177" fontId="14" fillId="3" borderId="49" xfId="2" applyNumberFormat="1" applyFont="1" applyFill="1" applyBorder="1" applyAlignment="1">
      <alignment vertical="center" shrinkToFit="1"/>
    </xf>
    <xf numFmtId="179" fontId="14" fillId="3" borderId="49" xfId="2" applyNumberFormat="1" applyFont="1" applyFill="1" applyBorder="1" applyAlignment="1">
      <alignment vertical="center" shrinkToFit="1"/>
    </xf>
    <xf numFmtId="177" fontId="7" fillId="2" borderId="50" xfId="2" applyNumberFormat="1" applyFont="1" applyFill="1" applyBorder="1" applyAlignment="1">
      <alignment horizontal="center" vertical="center" shrinkToFit="1"/>
    </xf>
    <xf numFmtId="177" fontId="14" fillId="2" borderId="51" xfId="2" applyNumberFormat="1" applyFont="1" applyFill="1" applyBorder="1" applyAlignment="1">
      <alignment vertical="center" shrinkToFit="1"/>
    </xf>
    <xf numFmtId="177" fontId="14" fillId="2" borderId="52" xfId="2" applyNumberFormat="1" applyFont="1" applyFill="1" applyBorder="1" applyAlignment="1">
      <alignment vertical="center" shrinkToFit="1"/>
    </xf>
    <xf numFmtId="177" fontId="14" fillId="2" borderId="53" xfId="2" applyNumberFormat="1" applyFont="1" applyFill="1" applyBorder="1" applyAlignment="1">
      <alignment vertical="center" shrinkToFit="1"/>
    </xf>
    <xf numFmtId="177" fontId="14" fillId="2" borderId="54" xfId="2" applyNumberFormat="1" applyFont="1" applyFill="1" applyBorder="1" applyAlignment="1">
      <alignment vertical="center" shrinkToFit="1"/>
    </xf>
    <xf numFmtId="177" fontId="14" fillId="2" borderId="55" xfId="2" applyNumberFormat="1" applyFont="1" applyFill="1" applyBorder="1" applyAlignment="1">
      <alignment vertical="center" shrinkToFit="1"/>
    </xf>
    <xf numFmtId="177" fontId="14" fillId="2" borderId="56" xfId="2" applyNumberFormat="1" applyFont="1" applyFill="1" applyBorder="1" applyAlignment="1">
      <alignment vertical="center" shrinkToFit="1"/>
    </xf>
    <xf numFmtId="177" fontId="14" fillId="2" borderId="57" xfId="2" applyNumberFormat="1" applyFont="1" applyFill="1" applyBorder="1" applyAlignment="1">
      <alignment vertical="center" shrinkToFit="1"/>
    </xf>
    <xf numFmtId="177" fontId="14" fillId="2" borderId="58" xfId="3" applyNumberFormat="1" applyFont="1" applyFill="1" applyBorder="1" applyAlignment="1">
      <alignment vertical="center" shrinkToFit="1"/>
    </xf>
    <xf numFmtId="178" fontId="14" fillId="2" borderId="52" xfId="1" applyNumberFormat="1" applyFont="1" applyFill="1" applyBorder="1" applyAlignment="1">
      <alignment vertical="center" shrinkToFit="1"/>
    </xf>
    <xf numFmtId="177" fontId="14" fillId="3" borderId="59" xfId="2" applyNumberFormat="1" applyFont="1" applyFill="1" applyBorder="1" applyAlignment="1">
      <alignment vertical="center" shrinkToFit="1"/>
    </xf>
    <xf numFmtId="179" fontId="14" fillId="3" borderId="50" xfId="2" applyNumberFormat="1" applyFont="1" applyFill="1" applyBorder="1" applyAlignment="1">
      <alignment vertical="center" shrinkToFit="1"/>
    </xf>
    <xf numFmtId="177" fontId="13" fillId="2" borderId="36" xfId="2" applyNumberFormat="1" applyFont="1" applyFill="1" applyBorder="1" applyAlignment="1">
      <alignment vertical="center" shrinkToFit="1"/>
    </xf>
    <xf numFmtId="178" fontId="14" fillId="2" borderId="43" xfId="1" applyNumberFormat="1" applyFont="1" applyFill="1" applyBorder="1" applyAlignment="1">
      <alignment vertical="center" shrinkToFit="1"/>
    </xf>
    <xf numFmtId="177" fontId="14" fillId="3" borderId="60" xfId="2" applyNumberFormat="1" applyFont="1" applyFill="1" applyBorder="1" applyAlignment="1">
      <alignment vertical="center" shrinkToFit="1"/>
    </xf>
    <xf numFmtId="179" fontId="14" fillId="3" borderId="41" xfId="2" applyNumberFormat="1" applyFont="1" applyFill="1" applyBorder="1" applyAlignment="1">
      <alignment vertical="center" shrinkToFit="1"/>
    </xf>
    <xf numFmtId="177" fontId="14" fillId="3" borderId="61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horizontal="center" vertical="center" shrinkToFit="1"/>
    </xf>
    <xf numFmtId="179" fontId="14" fillId="3" borderId="41" xfId="2" applyNumberFormat="1" applyFont="1" applyFill="1" applyBorder="1" applyAlignment="1">
      <alignment horizontal="center" vertical="center" shrinkToFit="1"/>
    </xf>
    <xf numFmtId="178" fontId="14" fillId="2" borderId="63" xfId="1" applyNumberFormat="1" applyFont="1" applyFill="1" applyBorder="1" applyAlignment="1">
      <alignment horizontal="center" vertical="center" shrinkToFit="1"/>
    </xf>
    <xf numFmtId="178" fontId="14" fillId="2" borderId="64" xfId="1" applyNumberFormat="1" applyFont="1" applyFill="1" applyBorder="1" applyAlignment="1">
      <alignment horizontal="center" vertical="center" shrinkToFit="1"/>
    </xf>
    <xf numFmtId="178" fontId="14" fillId="2" borderId="31" xfId="1" applyNumberFormat="1" applyFont="1" applyFill="1" applyBorder="1" applyAlignment="1">
      <alignment horizontal="center" vertical="center" shrinkToFit="1"/>
    </xf>
    <xf numFmtId="179" fontId="14" fillId="3" borderId="50" xfId="2" applyNumberFormat="1" applyFont="1" applyFill="1" applyBorder="1" applyAlignment="1">
      <alignment horizontal="center" vertical="center" shrinkToFit="1"/>
    </xf>
    <xf numFmtId="177" fontId="14" fillId="3" borderId="62" xfId="2" applyNumberFormat="1" applyFont="1" applyFill="1" applyBorder="1" applyAlignment="1">
      <alignment vertical="center" shrinkToFit="1"/>
    </xf>
    <xf numFmtId="177" fontId="14" fillId="3" borderId="38" xfId="2" applyNumberFormat="1" applyFont="1" applyFill="1" applyBorder="1" applyAlignment="1">
      <alignment vertical="center" shrinkToFit="1"/>
    </xf>
    <xf numFmtId="177" fontId="7" fillId="3" borderId="50" xfId="2" applyNumberFormat="1" applyFont="1" applyFill="1" applyBorder="1" applyAlignment="1">
      <alignment horizontal="center" vertical="center" shrinkToFit="1"/>
    </xf>
    <xf numFmtId="177" fontId="14" fillId="3" borderId="58" xfId="2" applyNumberFormat="1" applyFont="1" applyFill="1" applyBorder="1" applyAlignment="1">
      <alignment vertical="center" shrinkToFit="1"/>
    </xf>
    <xf numFmtId="177" fontId="14" fillId="3" borderId="57" xfId="2" applyNumberFormat="1" applyFont="1" applyFill="1" applyBorder="1" applyAlignment="1">
      <alignment vertical="center" shrinkToFit="1"/>
    </xf>
    <xf numFmtId="177" fontId="14" fillId="3" borderId="54" xfId="2" applyNumberFormat="1" applyFont="1" applyFill="1" applyBorder="1" applyAlignment="1">
      <alignment vertical="center" shrinkToFit="1"/>
    </xf>
    <xf numFmtId="177" fontId="14" fillId="3" borderId="67" xfId="2" applyNumberFormat="1" applyFont="1" applyFill="1" applyBorder="1" applyAlignment="1">
      <alignment vertical="center" shrinkToFit="1"/>
    </xf>
    <xf numFmtId="177" fontId="14" fillId="3" borderId="56" xfId="2" applyNumberFormat="1" applyFont="1" applyFill="1" applyBorder="1" applyAlignment="1">
      <alignment vertical="center" shrinkToFit="1"/>
    </xf>
    <xf numFmtId="177" fontId="15" fillId="3" borderId="50" xfId="2" applyNumberFormat="1" applyFont="1" applyFill="1" applyBorder="1" applyAlignment="1">
      <alignment vertical="center" shrinkToFit="1"/>
    </xf>
    <xf numFmtId="178" fontId="14" fillId="3" borderId="68" xfId="1" applyNumberFormat="1" applyFont="1" applyFill="1" applyBorder="1" applyAlignment="1">
      <alignment vertical="center" shrinkToFit="1"/>
    </xf>
    <xf numFmtId="177" fontId="15" fillId="3" borderId="3" xfId="3" applyNumberFormat="1" applyFont="1" applyFill="1" applyBorder="1" applyAlignment="1">
      <alignment vertical="center" shrinkToFit="1"/>
    </xf>
    <xf numFmtId="179" fontId="15" fillId="3" borderId="3" xfId="2" applyNumberFormat="1" applyFont="1" applyFill="1" applyBorder="1" applyAlignment="1">
      <alignment vertical="center" shrinkToFit="1"/>
    </xf>
    <xf numFmtId="177" fontId="7" fillId="3" borderId="26" xfId="2" applyNumberFormat="1" applyFont="1" applyFill="1" applyBorder="1" applyAlignment="1">
      <alignment horizontal="center" vertical="center" shrinkToFit="1"/>
    </xf>
    <xf numFmtId="177" fontId="14" fillId="3" borderId="24" xfId="2" applyNumberFormat="1" applyFont="1" applyFill="1" applyBorder="1" applyAlignment="1">
      <alignment vertical="center" shrinkToFit="1"/>
    </xf>
    <xf numFmtId="177" fontId="14" fillId="3" borderId="69" xfId="2" applyNumberFormat="1" applyFont="1" applyFill="1" applyBorder="1" applyAlignment="1">
      <alignment vertical="center" shrinkToFit="1"/>
    </xf>
    <xf numFmtId="177" fontId="14" fillId="3" borderId="70" xfId="2" applyNumberFormat="1" applyFont="1" applyFill="1" applyBorder="1" applyAlignment="1">
      <alignment vertical="center" shrinkToFit="1"/>
    </xf>
    <xf numFmtId="177" fontId="14" fillId="3" borderId="71" xfId="2" applyNumberFormat="1" applyFont="1" applyFill="1" applyBorder="1" applyAlignment="1">
      <alignment vertical="center" shrinkToFit="1"/>
    </xf>
    <xf numFmtId="177" fontId="14" fillId="3" borderId="72" xfId="2" applyNumberFormat="1" applyFont="1" applyFill="1" applyBorder="1" applyAlignment="1">
      <alignment vertical="center" shrinkToFit="1"/>
    </xf>
    <xf numFmtId="177" fontId="15" fillId="3" borderId="26" xfId="2" applyNumberFormat="1" applyFont="1" applyFill="1" applyBorder="1" applyAlignment="1">
      <alignment vertical="center" shrinkToFit="1"/>
    </xf>
    <xf numFmtId="178" fontId="14" fillId="3" borderId="25" xfId="1" applyNumberFormat="1" applyFont="1" applyFill="1" applyBorder="1" applyAlignment="1">
      <alignment vertical="center" shrinkToFit="1"/>
    </xf>
    <xf numFmtId="177" fontId="15" fillId="3" borderId="16" xfId="3" applyNumberFormat="1" applyFont="1" applyFill="1" applyBorder="1" applyAlignment="1">
      <alignment vertical="center" shrinkToFit="1"/>
    </xf>
    <xf numFmtId="179" fontId="15" fillId="3" borderId="16" xfId="2" applyNumberFormat="1" applyFont="1" applyFill="1" applyBorder="1" applyAlignment="1">
      <alignment vertical="center" shrinkToFit="1"/>
    </xf>
    <xf numFmtId="177" fontId="7" fillId="2" borderId="13" xfId="2" applyNumberFormat="1" applyFont="1" applyFill="1" applyBorder="1" applyAlignment="1">
      <alignment horizontal="center" vertical="center" shrinkToFit="1"/>
    </xf>
    <xf numFmtId="177" fontId="14" fillId="2" borderId="11" xfId="2" applyNumberFormat="1" applyFont="1" applyFill="1" applyBorder="1" applyAlignment="1">
      <alignment vertical="center" shrinkToFit="1"/>
    </xf>
    <xf numFmtId="177" fontId="14" fillId="2" borderId="74" xfId="2" applyNumberFormat="1" applyFont="1" applyFill="1" applyBorder="1" applyAlignment="1">
      <alignment vertical="center" shrinkToFit="1"/>
    </xf>
    <xf numFmtId="177" fontId="14" fillId="2" borderId="75" xfId="2" applyNumberFormat="1" applyFont="1" applyFill="1" applyBorder="1" applyAlignment="1">
      <alignment vertical="center" shrinkToFit="1"/>
    </xf>
    <xf numFmtId="177" fontId="14" fillId="2" borderId="76" xfId="2" applyNumberFormat="1" applyFont="1" applyFill="1" applyBorder="1" applyAlignment="1">
      <alignment vertical="center" shrinkToFit="1"/>
    </xf>
    <xf numFmtId="177" fontId="14" fillId="2" borderId="77" xfId="2" applyNumberFormat="1" applyFont="1" applyFill="1" applyBorder="1" applyAlignment="1">
      <alignment vertical="center" shrinkToFit="1"/>
    </xf>
    <xf numFmtId="177" fontId="14" fillId="2" borderId="78" xfId="2" applyNumberFormat="1" applyFont="1" applyFill="1" applyBorder="1" applyAlignment="1">
      <alignment vertical="center" shrinkToFit="1"/>
    </xf>
    <xf numFmtId="177" fontId="14" fillId="2" borderId="79" xfId="2" applyNumberFormat="1" applyFont="1" applyFill="1" applyBorder="1" applyAlignment="1">
      <alignment vertical="center" shrinkToFit="1"/>
    </xf>
    <xf numFmtId="177" fontId="15" fillId="2" borderId="13" xfId="2" applyNumberFormat="1" applyFont="1" applyFill="1" applyBorder="1" applyAlignment="1">
      <alignment vertical="center" shrinkToFit="1"/>
    </xf>
    <xf numFmtId="177" fontId="14" fillId="2" borderId="11" xfId="3" applyNumberFormat="1" applyFont="1" applyFill="1" applyBorder="1" applyAlignment="1">
      <alignment vertical="center" shrinkToFit="1"/>
    </xf>
    <xf numFmtId="179" fontId="14" fillId="2" borderId="12" xfId="2" applyNumberFormat="1" applyFont="1" applyFill="1" applyBorder="1" applyAlignment="1">
      <alignment vertical="center" shrinkToFit="1"/>
    </xf>
    <xf numFmtId="177" fontId="7" fillId="2" borderId="49" xfId="2" applyNumberFormat="1" applyFont="1" applyFill="1" applyBorder="1" applyAlignment="1">
      <alignment horizontal="center" vertical="center" shrinkToFit="1"/>
    </xf>
    <xf numFmtId="177" fontId="14" fillId="2" borderId="80" xfId="2" applyNumberFormat="1" applyFont="1" applyFill="1" applyBorder="1" applyAlignment="1">
      <alignment vertical="center" shrinkToFit="1"/>
    </xf>
    <xf numFmtId="177" fontId="14" fillId="2" borderId="64" xfId="2" applyNumberFormat="1" applyFont="1" applyFill="1" applyBorder="1" applyAlignment="1">
      <alignment vertical="center" shrinkToFit="1"/>
    </xf>
    <xf numFmtId="177" fontId="14" fillId="2" borderId="81" xfId="2" applyNumberFormat="1" applyFont="1" applyFill="1" applyBorder="1" applyAlignment="1">
      <alignment vertical="center" shrinkToFit="1"/>
    </xf>
    <xf numFmtId="177" fontId="14" fillId="2" borderId="82" xfId="2" applyNumberFormat="1" applyFont="1" applyFill="1" applyBorder="1" applyAlignment="1">
      <alignment vertical="center" shrinkToFit="1"/>
    </xf>
    <xf numFmtId="177" fontId="14" fillId="2" borderId="83" xfId="2" applyNumberFormat="1" applyFont="1" applyFill="1" applyBorder="1" applyAlignment="1">
      <alignment vertical="center" shrinkToFit="1"/>
    </xf>
    <xf numFmtId="177" fontId="14" fillId="2" borderId="84" xfId="2" applyNumberFormat="1" applyFont="1" applyFill="1" applyBorder="1" applyAlignment="1">
      <alignment vertical="center" shrinkToFit="1"/>
    </xf>
    <xf numFmtId="177" fontId="14" fillId="2" borderId="85" xfId="2" applyNumberFormat="1" applyFont="1" applyFill="1" applyBorder="1" applyAlignment="1">
      <alignment vertical="center" shrinkToFit="1"/>
    </xf>
    <xf numFmtId="177" fontId="15" fillId="2" borderId="49" xfId="2" applyNumberFormat="1" applyFont="1" applyFill="1" applyBorder="1" applyAlignment="1">
      <alignment vertical="center" shrinkToFit="1"/>
    </xf>
    <xf numFmtId="177" fontId="14" fillId="2" borderId="80" xfId="3" applyNumberFormat="1" applyFont="1" applyFill="1" applyBorder="1" applyAlignment="1">
      <alignment vertical="center" shrinkToFit="1"/>
    </xf>
    <xf numFmtId="179" fontId="14" fillId="2" borderId="86" xfId="2" applyNumberFormat="1" applyFont="1" applyFill="1" applyBorder="1" applyAlignment="1">
      <alignment vertical="center" shrinkToFit="1"/>
    </xf>
    <xf numFmtId="177" fontId="7" fillId="2" borderId="62" xfId="2" applyNumberFormat="1" applyFont="1" applyFill="1" applyBorder="1" applyAlignment="1">
      <alignment horizontal="center" vertical="center" shrinkToFit="1"/>
    </xf>
    <xf numFmtId="177" fontId="14" fillId="2" borderId="87" xfId="2" applyNumberFormat="1" applyFont="1" applyFill="1" applyBorder="1" applyAlignment="1">
      <alignment vertical="center" shrinkToFit="1"/>
    </xf>
    <xf numFmtId="177" fontId="14" fillId="2" borderId="88" xfId="2" applyNumberFormat="1" applyFont="1" applyFill="1" applyBorder="1" applyAlignment="1">
      <alignment vertical="center" shrinkToFit="1"/>
    </xf>
    <xf numFmtId="177" fontId="14" fillId="2" borderId="89" xfId="2" applyNumberFormat="1" applyFont="1" applyFill="1" applyBorder="1" applyAlignment="1">
      <alignment vertical="center" shrinkToFit="1"/>
    </xf>
    <xf numFmtId="177" fontId="14" fillId="2" borderId="90" xfId="2" applyNumberFormat="1" applyFont="1" applyFill="1" applyBorder="1" applyAlignment="1">
      <alignment vertical="center" shrinkToFit="1"/>
    </xf>
    <xf numFmtId="177" fontId="14" fillId="2" borderId="91" xfId="2" applyNumberFormat="1" applyFont="1" applyFill="1" applyBorder="1" applyAlignment="1">
      <alignment vertical="center" shrinkToFit="1"/>
    </xf>
    <xf numFmtId="177" fontId="14" fillId="2" borderId="92" xfId="2" applyNumberFormat="1" applyFont="1" applyFill="1" applyBorder="1" applyAlignment="1">
      <alignment vertical="center" shrinkToFit="1"/>
    </xf>
    <xf numFmtId="177" fontId="14" fillId="2" borderId="93" xfId="2" applyNumberFormat="1" applyFont="1" applyFill="1" applyBorder="1" applyAlignment="1">
      <alignment vertical="center" shrinkToFit="1"/>
    </xf>
    <xf numFmtId="177" fontId="15" fillId="2" borderId="62" xfId="2" applyNumberFormat="1" applyFont="1" applyFill="1" applyBorder="1" applyAlignment="1">
      <alignment vertical="center" shrinkToFit="1"/>
    </xf>
    <xf numFmtId="177" fontId="14" fillId="2" borderId="87" xfId="3" applyNumberFormat="1" applyFont="1" applyFill="1" applyBorder="1" applyAlignment="1">
      <alignment vertical="center" shrinkToFit="1"/>
    </xf>
    <xf numFmtId="179" fontId="14" fillId="2" borderId="94" xfId="2" applyNumberFormat="1" applyFont="1" applyFill="1" applyBorder="1" applyAlignment="1">
      <alignment vertical="center" shrinkToFit="1"/>
    </xf>
    <xf numFmtId="179" fontId="14" fillId="2" borderId="28" xfId="2" applyNumberFormat="1" applyFont="1" applyFill="1" applyBorder="1" applyAlignment="1">
      <alignment vertical="center" shrinkToFit="1"/>
    </xf>
    <xf numFmtId="177" fontId="7" fillId="2" borderId="95" xfId="2" applyNumberFormat="1" applyFont="1" applyFill="1" applyBorder="1" applyAlignment="1">
      <alignment horizontal="center" vertical="center" shrinkToFit="1"/>
    </xf>
    <xf numFmtId="177" fontId="14" fillId="2" borderId="96" xfId="2" applyNumberFormat="1" applyFont="1" applyFill="1" applyBorder="1" applyAlignment="1">
      <alignment vertical="center" shrinkToFit="1"/>
    </xf>
    <xf numFmtId="177" fontId="14" fillId="2" borderId="97" xfId="2" applyNumberFormat="1" applyFont="1" applyFill="1" applyBorder="1" applyAlignment="1">
      <alignment vertical="center" shrinkToFit="1"/>
    </xf>
    <xf numFmtId="177" fontId="14" fillId="2" borderId="98" xfId="2" applyNumberFormat="1" applyFont="1" applyFill="1" applyBorder="1" applyAlignment="1">
      <alignment vertical="center" shrinkToFit="1"/>
    </xf>
    <xf numFmtId="177" fontId="14" fillId="2" borderId="99" xfId="2" applyNumberFormat="1" applyFont="1" applyFill="1" applyBorder="1" applyAlignment="1">
      <alignment vertical="center" shrinkToFit="1"/>
    </xf>
    <xf numFmtId="177" fontId="14" fillId="2" borderId="100" xfId="2" applyNumberFormat="1" applyFont="1" applyFill="1" applyBorder="1" applyAlignment="1">
      <alignment vertical="center" shrinkToFit="1"/>
    </xf>
    <xf numFmtId="177" fontId="14" fillId="2" borderId="101" xfId="2" applyNumberFormat="1" applyFont="1" applyFill="1" applyBorder="1" applyAlignment="1">
      <alignment vertical="center" shrinkToFit="1"/>
    </xf>
    <xf numFmtId="177" fontId="14" fillId="2" borderId="102" xfId="2" applyNumberFormat="1" applyFont="1" applyFill="1" applyBorder="1" applyAlignment="1">
      <alignment vertical="center" shrinkToFit="1"/>
    </xf>
    <xf numFmtId="177" fontId="15" fillId="2" borderId="95" xfId="2" applyNumberFormat="1" applyFont="1" applyFill="1" applyBorder="1" applyAlignment="1">
      <alignment vertical="center" shrinkToFit="1"/>
    </xf>
    <xf numFmtId="177" fontId="14" fillId="2" borderId="96" xfId="3" applyNumberFormat="1" applyFont="1" applyFill="1" applyBorder="1" applyAlignment="1">
      <alignment vertical="center" shrinkToFit="1"/>
    </xf>
    <xf numFmtId="179" fontId="14" fillId="2" borderId="103" xfId="2" applyNumberFormat="1" applyFont="1" applyFill="1" applyBorder="1" applyAlignment="1">
      <alignment vertical="center" shrinkToFit="1"/>
    </xf>
    <xf numFmtId="177" fontId="7" fillId="4" borderId="62" xfId="2" applyNumberFormat="1" applyFont="1" applyFill="1" applyBorder="1" applyAlignment="1">
      <alignment horizontal="center" vertical="center" shrinkToFit="1"/>
    </xf>
    <xf numFmtId="177" fontId="14" fillId="4" borderId="87" xfId="2" applyNumberFormat="1" applyFont="1" applyFill="1" applyBorder="1" applyAlignment="1">
      <alignment vertical="center" shrinkToFit="1"/>
    </xf>
    <xf numFmtId="177" fontId="14" fillId="4" borderId="88" xfId="2" applyNumberFormat="1" applyFont="1" applyFill="1" applyBorder="1" applyAlignment="1">
      <alignment vertical="center" shrinkToFit="1"/>
    </xf>
    <xf numFmtId="177" fontId="14" fillId="4" borderId="89" xfId="2" applyNumberFormat="1" applyFont="1" applyFill="1" applyBorder="1" applyAlignment="1">
      <alignment vertical="center" shrinkToFit="1"/>
    </xf>
    <xf numFmtId="177" fontId="14" fillId="4" borderId="90" xfId="2" applyNumberFormat="1" applyFont="1" applyFill="1" applyBorder="1" applyAlignment="1">
      <alignment vertical="center" shrinkToFit="1"/>
    </xf>
    <xf numFmtId="177" fontId="14" fillId="4" borderId="91" xfId="2" applyNumberFormat="1" applyFont="1" applyFill="1" applyBorder="1" applyAlignment="1">
      <alignment vertical="center" shrinkToFit="1"/>
    </xf>
    <xf numFmtId="177" fontId="14" fillId="4" borderId="92" xfId="2" applyNumberFormat="1" applyFont="1" applyFill="1" applyBorder="1" applyAlignment="1">
      <alignment vertical="center" shrinkToFit="1"/>
    </xf>
    <xf numFmtId="177" fontId="14" fillId="4" borderId="93" xfId="2" applyNumberFormat="1" applyFont="1" applyFill="1" applyBorder="1" applyAlignment="1">
      <alignment vertical="center" shrinkToFit="1"/>
    </xf>
    <xf numFmtId="177" fontId="15" fillId="4" borderId="62" xfId="2" applyNumberFormat="1" applyFont="1" applyFill="1" applyBorder="1" applyAlignment="1">
      <alignment vertical="center" shrinkToFit="1"/>
    </xf>
    <xf numFmtId="179" fontId="14" fillId="4" borderId="94" xfId="2" applyNumberFormat="1" applyFont="1" applyFill="1" applyBorder="1" applyAlignment="1">
      <alignment vertical="center" shrinkToFit="1"/>
    </xf>
    <xf numFmtId="177" fontId="7" fillId="4" borderId="26" xfId="2" applyNumberFormat="1" applyFont="1" applyFill="1" applyBorder="1" applyAlignment="1">
      <alignment horizontal="center" vertical="center" shrinkToFit="1"/>
    </xf>
    <xf numFmtId="177" fontId="14" fillId="4" borderId="24" xfId="2" applyNumberFormat="1" applyFont="1" applyFill="1" applyBorder="1" applyAlignment="1">
      <alignment vertical="center" shrinkToFit="1"/>
    </xf>
    <xf numFmtId="177" fontId="14" fillId="4" borderId="104" xfId="2" applyNumberFormat="1" applyFont="1" applyFill="1" applyBorder="1" applyAlignment="1">
      <alignment vertical="center" shrinkToFit="1"/>
    </xf>
    <xf numFmtId="177" fontId="14" fillId="4" borderId="105" xfId="2" applyNumberFormat="1" applyFont="1" applyFill="1" applyBorder="1" applyAlignment="1">
      <alignment vertical="center" shrinkToFit="1"/>
    </xf>
    <xf numFmtId="177" fontId="14" fillId="4" borderId="70" xfId="2" applyNumberFormat="1" applyFont="1" applyFill="1" applyBorder="1" applyAlignment="1">
      <alignment vertical="center" shrinkToFit="1"/>
    </xf>
    <xf numFmtId="177" fontId="14" fillId="4" borderId="106" xfId="2" applyNumberFormat="1" applyFont="1" applyFill="1" applyBorder="1" applyAlignment="1">
      <alignment vertical="center" shrinkToFit="1"/>
    </xf>
    <xf numFmtId="177" fontId="14" fillId="4" borderId="72" xfId="2" applyNumberFormat="1" applyFont="1" applyFill="1" applyBorder="1" applyAlignment="1">
      <alignment vertical="center" shrinkToFit="1"/>
    </xf>
    <xf numFmtId="177" fontId="14" fillId="4" borderId="69" xfId="2" applyNumberFormat="1" applyFont="1" applyFill="1" applyBorder="1" applyAlignment="1">
      <alignment vertical="center" shrinkToFit="1"/>
    </xf>
    <xf numFmtId="177" fontId="15" fillId="4" borderId="26" xfId="2" applyNumberFormat="1" applyFont="1" applyFill="1" applyBorder="1" applyAlignment="1">
      <alignment vertical="center" shrinkToFit="1"/>
    </xf>
    <xf numFmtId="179" fontId="14" fillId="4" borderId="25" xfId="2" applyNumberFormat="1" applyFont="1" applyFill="1" applyBorder="1" applyAlignment="1">
      <alignment vertical="center" shrinkToFit="1"/>
    </xf>
    <xf numFmtId="177" fontId="7" fillId="5" borderId="62" xfId="2" applyNumberFormat="1" applyFont="1" applyFill="1" applyBorder="1" applyAlignment="1">
      <alignment horizontal="center" vertical="center" shrinkToFit="1"/>
    </xf>
    <xf numFmtId="177" fontId="14" fillId="5" borderId="87" xfId="2" applyNumberFormat="1" applyFont="1" applyFill="1" applyBorder="1" applyAlignment="1">
      <alignment vertical="center" shrinkToFit="1"/>
    </xf>
    <xf numFmtId="177" fontId="14" fillId="5" borderId="88" xfId="2" applyNumberFormat="1" applyFont="1" applyFill="1" applyBorder="1" applyAlignment="1">
      <alignment vertical="center" shrinkToFit="1"/>
    </xf>
    <xf numFmtId="177" fontId="14" fillId="5" borderId="89" xfId="2" applyNumberFormat="1" applyFont="1" applyFill="1" applyBorder="1" applyAlignment="1">
      <alignment vertical="center" shrinkToFit="1"/>
    </xf>
    <xf numFmtId="177" fontId="14" fillId="5" borderId="90" xfId="2" applyNumberFormat="1" applyFont="1" applyFill="1" applyBorder="1" applyAlignment="1">
      <alignment vertical="center" shrinkToFit="1"/>
    </xf>
    <xf numFmtId="177" fontId="14" fillId="5" borderId="91" xfId="2" applyNumberFormat="1" applyFont="1" applyFill="1" applyBorder="1" applyAlignment="1">
      <alignment vertical="center" shrinkToFit="1"/>
    </xf>
    <xf numFmtId="177" fontId="14" fillId="5" borderId="92" xfId="2" applyNumberFormat="1" applyFont="1" applyFill="1" applyBorder="1" applyAlignment="1">
      <alignment vertical="center" shrinkToFit="1"/>
    </xf>
    <xf numFmtId="177" fontId="14" fillId="5" borderId="93" xfId="2" applyNumberFormat="1" applyFont="1" applyFill="1" applyBorder="1" applyAlignment="1">
      <alignment vertical="center" shrinkToFit="1"/>
    </xf>
    <xf numFmtId="177" fontId="15" fillId="5" borderId="62" xfId="2" applyNumberFormat="1" applyFont="1" applyFill="1" applyBorder="1" applyAlignment="1">
      <alignment vertical="center" shrinkToFit="1"/>
    </xf>
    <xf numFmtId="179" fontId="14" fillId="5" borderId="94" xfId="2" applyNumberFormat="1" applyFont="1" applyFill="1" applyBorder="1" applyAlignment="1">
      <alignment vertical="center" shrinkToFit="1"/>
    </xf>
    <xf numFmtId="177" fontId="7" fillId="5" borderId="26" xfId="2" applyNumberFormat="1" applyFont="1" applyFill="1" applyBorder="1" applyAlignment="1">
      <alignment horizontal="center" vertical="center" shrinkToFit="1"/>
    </xf>
    <xf numFmtId="177" fontId="14" fillId="5" borderId="107" xfId="2" applyNumberFormat="1" applyFont="1" applyFill="1" applyBorder="1" applyAlignment="1">
      <alignment vertical="center" shrinkToFit="1"/>
    </xf>
    <xf numFmtId="177" fontId="14" fillId="5" borderId="108" xfId="2" applyNumberFormat="1" applyFont="1" applyFill="1" applyBorder="1" applyAlignment="1">
      <alignment vertical="center" shrinkToFit="1"/>
    </xf>
    <xf numFmtId="177" fontId="14" fillId="5" borderId="109" xfId="2" applyNumberFormat="1" applyFont="1" applyFill="1" applyBorder="1" applyAlignment="1">
      <alignment vertical="center" shrinkToFit="1"/>
    </xf>
    <xf numFmtId="177" fontId="14" fillId="5" borderId="110" xfId="2" applyNumberFormat="1" applyFont="1" applyFill="1" applyBorder="1" applyAlignment="1">
      <alignment vertical="center" shrinkToFit="1"/>
    </xf>
    <xf numFmtId="177" fontId="14" fillId="5" borderId="111" xfId="2" applyNumberFormat="1" applyFont="1" applyFill="1" applyBorder="1" applyAlignment="1">
      <alignment vertical="center" shrinkToFit="1"/>
    </xf>
    <xf numFmtId="177" fontId="14" fillId="5" borderId="112" xfId="2" applyNumberFormat="1" applyFont="1" applyFill="1" applyBorder="1" applyAlignment="1">
      <alignment vertical="center" shrinkToFit="1"/>
    </xf>
    <xf numFmtId="177" fontId="14" fillId="5" borderId="0" xfId="2" applyNumberFormat="1" applyFont="1" applyFill="1" applyBorder="1" applyAlignment="1">
      <alignment vertical="center" shrinkToFit="1"/>
    </xf>
    <xf numFmtId="177" fontId="15" fillId="5" borderId="26" xfId="2" applyNumberFormat="1" applyFont="1" applyFill="1" applyBorder="1" applyAlignment="1">
      <alignment vertical="center" shrinkToFit="1"/>
    </xf>
    <xf numFmtId="177" fontId="14" fillId="5" borderId="24" xfId="2" applyNumberFormat="1" applyFont="1" applyFill="1" applyBorder="1" applyAlignment="1">
      <alignment vertical="center" shrinkToFit="1"/>
    </xf>
    <xf numFmtId="179" fontId="14" fillId="5" borderId="25" xfId="2" applyNumberFormat="1" applyFont="1" applyFill="1" applyBorder="1" applyAlignment="1">
      <alignment vertical="center" shrinkToFit="1"/>
    </xf>
    <xf numFmtId="177" fontId="14" fillId="2" borderId="58" xfId="2" applyNumberFormat="1" applyFont="1" applyFill="1" applyBorder="1" applyAlignment="1">
      <alignment vertical="center" shrinkToFit="1"/>
    </xf>
    <xf numFmtId="177" fontId="14" fillId="2" borderId="113" xfId="3" applyNumberFormat="1" applyFont="1" applyFill="1" applyBorder="1" applyAlignment="1">
      <alignment vertical="center" shrinkToFit="1"/>
    </xf>
    <xf numFmtId="179" fontId="14" fillId="2" borderId="114" xfId="2" applyNumberFormat="1" applyFont="1" applyFill="1" applyBorder="1" applyAlignment="1">
      <alignment vertical="center" shrinkToFit="1"/>
    </xf>
    <xf numFmtId="177" fontId="15" fillId="2" borderId="50" xfId="2" applyNumberFormat="1" applyFont="1" applyFill="1" applyBorder="1" applyAlignment="1">
      <alignment vertical="center" shrinkToFit="1"/>
    </xf>
    <xf numFmtId="179" fontId="14" fillId="2" borderId="114" xfId="2" applyNumberFormat="1" applyFont="1" applyFill="1" applyBorder="1" applyAlignment="1">
      <alignment horizontal="center" vertical="center" shrinkToFit="1"/>
    </xf>
    <xf numFmtId="179" fontId="14" fillId="2" borderId="115" xfId="2" applyNumberFormat="1" applyFont="1" applyFill="1" applyBorder="1" applyAlignment="1">
      <alignment horizontal="center" vertical="center" shrinkToFit="1"/>
    </xf>
    <xf numFmtId="177" fontId="14" fillId="0" borderId="58" xfId="2" applyNumberFormat="1" applyFont="1" applyFill="1" applyBorder="1" applyAlignment="1">
      <alignment vertical="center" shrinkToFit="1"/>
    </xf>
    <xf numFmtId="177" fontId="14" fillId="0" borderId="52" xfId="2" applyNumberFormat="1" applyFont="1" applyFill="1" applyBorder="1" applyAlignment="1">
      <alignment vertical="center" shrinkToFit="1"/>
    </xf>
    <xf numFmtId="177" fontId="14" fillId="0" borderId="53" xfId="2" applyNumberFormat="1" applyFont="1" applyFill="1" applyBorder="1" applyAlignment="1">
      <alignment vertical="center" shrinkToFit="1"/>
    </xf>
    <xf numFmtId="177" fontId="14" fillId="0" borderId="54" xfId="2" applyNumberFormat="1" applyFont="1" applyFill="1" applyBorder="1" applyAlignment="1">
      <alignment vertical="center" shrinkToFit="1"/>
    </xf>
    <xf numFmtId="177" fontId="14" fillId="0" borderId="55" xfId="2" applyNumberFormat="1" applyFont="1" applyFill="1" applyBorder="1" applyAlignment="1">
      <alignment vertical="center" shrinkToFit="1"/>
    </xf>
    <xf numFmtId="177" fontId="14" fillId="0" borderId="56" xfId="2" applyNumberFormat="1" applyFont="1" applyFill="1" applyBorder="1" applyAlignment="1">
      <alignment vertical="center" shrinkToFit="1"/>
    </xf>
    <xf numFmtId="177" fontId="14" fillId="0" borderId="57" xfId="2" applyNumberFormat="1" applyFont="1" applyFill="1" applyBorder="1" applyAlignment="1">
      <alignment vertical="center" shrinkToFit="1"/>
    </xf>
    <xf numFmtId="177" fontId="14" fillId="0" borderId="42" xfId="2" applyNumberFormat="1" applyFont="1" applyFill="1" applyBorder="1" applyAlignment="1">
      <alignment vertical="center" shrinkToFit="1"/>
    </xf>
    <xf numFmtId="177" fontId="14" fillId="0" borderId="43" xfId="2" applyNumberFormat="1" applyFont="1" applyFill="1" applyBorder="1" applyAlignment="1">
      <alignment vertical="center" shrinkToFit="1"/>
    </xf>
    <xf numFmtId="177" fontId="14" fillId="0" borderId="44" xfId="2" applyNumberFormat="1" applyFont="1" applyFill="1" applyBorder="1" applyAlignment="1">
      <alignment vertical="center" shrinkToFit="1"/>
    </xf>
    <xf numFmtId="177" fontId="14" fillId="0" borderId="45" xfId="2" applyNumberFormat="1" applyFont="1" applyFill="1" applyBorder="1" applyAlignment="1">
      <alignment vertical="center" shrinkToFit="1"/>
    </xf>
    <xf numFmtId="177" fontId="14" fillId="0" borderId="46" xfId="2" applyNumberFormat="1" applyFont="1" applyFill="1" applyBorder="1" applyAlignment="1">
      <alignment vertical="center" shrinkToFit="1"/>
    </xf>
    <xf numFmtId="177" fontId="14" fillId="0" borderId="47" xfId="2" applyNumberFormat="1" applyFont="1" applyFill="1" applyBorder="1" applyAlignment="1">
      <alignment vertical="center" shrinkToFit="1"/>
    </xf>
    <xf numFmtId="177" fontId="14" fillId="0" borderId="48" xfId="2" applyNumberFormat="1" applyFont="1" applyFill="1" applyBorder="1" applyAlignment="1">
      <alignment vertical="center" shrinkToFit="1"/>
    </xf>
    <xf numFmtId="179" fontId="14" fillId="3" borderId="68" xfId="2" applyNumberFormat="1" applyFont="1" applyFill="1" applyBorder="1" applyAlignment="1">
      <alignment vertical="center" shrinkToFit="1"/>
    </xf>
    <xf numFmtId="179" fontId="14" fillId="3" borderId="25" xfId="2" applyNumberFormat="1" applyFont="1" applyFill="1" applyBorder="1" applyAlignment="1">
      <alignment vertical="center" shrinkToFit="1"/>
    </xf>
    <xf numFmtId="177" fontId="14" fillId="2" borderId="113" xfId="2" applyNumberFormat="1" applyFont="1" applyFill="1" applyBorder="1" applyAlignment="1">
      <alignment vertical="center" shrinkToFit="1"/>
    </xf>
    <xf numFmtId="177" fontId="14" fillId="2" borderId="116" xfId="2" applyNumberFormat="1" applyFont="1" applyFill="1" applyBorder="1" applyAlignment="1">
      <alignment vertical="center" shrinkToFit="1"/>
    </xf>
    <xf numFmtId="179" fontId="14" fillId="2" borderId="68" xfId="2" applyNumberFormat="1" applyFont="1" applyFill="1" applyBorder="1" applyAlignment="1">
      <alignment vertical="center" shrinkToFit="1"/>
    </xf>
    <xf numFmtId="177" fontId="14" fillId="3" borderId="117" xfId="2" applyNumberFormat="1" applyFont="1" applyFill="1" applyBorder="1" applyAlignment="1">
      <alignment vertical="center" shrinkToFit="1"/>
    </xf>
    <xf numFmtId="180" fontId="7" fillId="2" borderId="0" xfId="1" applyNumberFormat="1" applyFont="1" applyFill="1" applyAlignment="1">
      <alignment vertical="center"/>
    </xf>
    <xf numFmtId="10" fontId="7" fillId="2" borderId="0" xfId="1" applyNumberFormat="1" applyFont="1" applyFill="1" applyAlignment="1">
      <alignment vertical="center"/>
    </xf>
    <xf numFmtId="177" fontId="9" fillId="2" borderId="40" xfId="2" applyNumberFormat="1" applyFont="1" applyFill="1" applyBorder="1" applyAlignment="1">
      <alignment horizontal="center" vertical="center" shrinkToFit="1"/>
    </xf>
    <xf numFmtId="177" fontId="7" fillId="2" borderId="40" xfId="2" applyNumberFormat="1" applyFont="1" applyFill="1" applyBorder="1" applyAlignment="1">
      <alignment horizontal="center" vertical="center" shrinkToFit="1"/>
    </xf>
    <xf numFmtId="177" fontId="9" fillId="3" borderId="65" xfId="2" applyNumberFormat="1" applyFont="1" applyFill="1" applyBorder="1" applyAlignment="1">
      <alignment horizontal="center" vertical="center" shrinkToFit="1"/>
    </xf>
    <xf numFmtId="177" fontId="9" fillId="3" borderId="66" xfId="2" applyNumberFormat="1" applyFont="1" applyFill="1" applyBorder="1" applyAlignment="1">
      <alignment horizontal="center" vertical="center" shrinkToFit="1"/>
    </xf>
    <xf numFmtId="177" fontId="9" fillId="3" borderId="14" xfId="2" applyNumberFormat="1" applyFont="1" applyFill="1" applyBorder="1" applyAlignment="1">
      <alignment horizontal="center" vertical="center" shrinkToFit="1"/>
    </xf>
    <xf numFmtId="177" fontId="9" fillId="3" borderId="15" xfId="2" applyNumberFormat="1" applyFont="1" applyFill="1" applyBorder="1" applyAlignment="1">
      <alignment horizontal="center" vertical="center" shrinkToFit="1"/>
    </xf>
    <xf numFmtId="177" fontId="9" fillId="3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3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28" xfId="2" applyNumberFormat="1" applyFont="1" applyFill="1" applyBorder="1" applyAlignment="1">
      <alignment horizontal="center" vertical="center" shrinkToFit="1"/>
    </xf>
    <xf numFmtId="177" fontId="9" fillId="5" borderId="65" xfId="2" applyNumberFormat="1" applyFont="1" applyFill="1" applyBorder="1" applyAlignment="1">
      <alignment horizontal="center" vertical="center" shrinkToFit="1"/>
    </xf>
    <xf numFmtId="177" fontId="9" fillId="5" borderId="66" xfId="2" applyNumberFormat="1" applyFont="1" applyFill="1" applyBorder="1" applyAlignment="1">
      <alignment horizontal="center" vertical="center" shrinkToFit="1"/>
    </xf>
    <xf numFmtId="177" fontId="9" fillId="5" borderId="14" xfId="2" applyNumberFormat="1" applyFont="1" applyFill="1" applyBorder="1" applyAlignment="1">
      <alignment horizontal="center" vertical="center" shrinkToFit="1"/>
    </xf>
    <xf numFmtId="177" fontId="9" fillId="5" borderId="15" xfId="2" applyNumberFormat="1" applyFont="1" applyFill="1" applyBorder="1" applyAlignment="1">
      <alignment horizontal="center" vertical="center" shrinkToFit="1"/>
    </xf>
    <xf numFmtId="177" fontId="9" fillId="4" borderId="65" xfId="2" applyNumberFormat="1" applyFont="1" applyFill="1" applyBorder="1" applyAlignment="1">
      <alignment horizontal="center" vertical="center" shrinkToFit="1"/>
    </xf>
    <xf numFmtId="177" fontId="9" fillId="4" borderId="66" xfId="2" applyNumberFormat="1" applyFont="1" applyFill="1" applyBorder="1" applyAlignment="1">
      <alignment horizontal="center" vertical="center" shrinkToFit="1"/>
    </xf>
    <xf numFmtId="177" fontId="9" fillId="4" borderId="14" xfId="2" applyNumberFormat="1" applyFont="1" applyFill="1" applyBorder="1" applyAlignment="1">
      <alignment horizontal="center" vertical="center" shrinkToFit="1"/>
    </xf>
    <xf numFmtId="177" fontId="9" fillId="4" borderId="15" xfId="2" applyNumberFormat="1" applyFont="1" applyFill="1" applyBorder="1" applyAlignment="1">
      <alignment horizontal="center" vertical="center" shrinkToFit="1"/>
    </xf>
    <xf numFmtId="177" fontId="9" fillId="5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5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9" fillId="4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4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10" xfId="2" applyNumberFormat="1" applyFont="1" applyFill="1" applyBorder="1" applyAlignment="1">
      <alignment horizontal="center" vertical="center" shrinkToFit="1"/>
    </xf>
    <xf numFmtId="177" fontId="7" fillId="2" borderId="23" xfId="2" applyNumberFormat="1" applyFont="1" applyFill="1" applyBorder="1" applyAlignment="1">
      <alignment horizontal="center" vertical="center" shrinkToFit="1"/>
    </xf>
    <xf numFmtId="177" fontId="7" fillId="2" borderId="3" xfId="2" applyNumberFormat="1" applyFont="1" applyFill="1" applyBorder="1" applyAlignment="1">
      <alignment horizontal="center" vertical="center" shrinkToFit="1"/>
    </xf>
    <xf numFmtId="177" fontId="7" fillId="2" borderId="16" xfId="2" applyNumberFormat="1" applyFont="1" applyFill="1" applyBorder="1" applyAlignment="1">
      <alignment horizontal="center" vertical="center" shrinkToFit="1"/>
    </xf>
    <xf numFmtId="177" fontId="7" fillId="2" borderId="11" xfId="2" applyNumberFormat="1" applyFont="1" applyFill="1" applyBorder="1" applyAlignment="1">
      <alignment horizontal="center" vertical="center" shrinkToFit="1"/>
    </xf>
    <xf numFmtId="177" fontId="7" fillId="2" borderId="24" xfId="2" applyNumberFormat="1" applyFont="1" applyFill="1" applyBorder="1" applyAlignment="1">
      <alignment horizontal="center" vertical="center" shrinkToFit="1"/>
    </xf>
    <xf numFmtId="177" fontId="7" fillId="2" borderId="12" xfId="2" applyNumberFormat="1" applyFont="1" applyFill="1" applyBorder="1" applyAlignment="1">
      <alignment horizontal="center" vertical="center" wrapText="1" shrinkToFit="1"/>
    </xf>
    <xf numFmtId="177" fontId="7" fillId="2" borderId="25" xfId="2" applyNumberFormat="1" applyFont="1" applyFill="1" applyBorder="1" applyAlignment="1">
      <alignment horizontal="center" vertical="center" wrapText="1" shrinkToFit="1"/>
    </xf>
    <xf numFmtId="38" fontId="10" fillId="3" borderId="13" xfId="2" applyNumberFormat="1" applyFont="1" applyFill="1" applyBorder="1" applyAlignment="1">
      <alignment horizontal="center" vertical="center" shrinkToFit="1"/>
    </xf>
    <xf numFmtId="0" fontId="2" fillId="0" borderId="26" xfId="2" applyBorder="1" applyAlignment="1">
      <alignment vertical="center" shrinkToFit="1"/>
    </xf>
    <xf numFmtId="0" fontId="10" fillId="3" borderId="13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vertical="top"/>
    </xf>
    <xf numFmtId="177" fontId="9" fillId="2" borderId="1" xfId="2" applyNumberFormat="1" applyFont="1" applyFill="1" applyBorder="1" applyAlignment="1">
      <alignment horizontal="distributed" vertical="center" justifyLastLine="1" shrinkToFit="1"/>
    </xf>
    <xf numFmtId="177" fontId="9" fillId="2" borderId="2" xfId="2" applyNumberFormat="1" applyFont="1" applyFill="1" applyBorder="1" applyAlignment="1">
      <alignment horizontal="distributed" vertical="center" justifyLastLine="1" shrinkToFit="1"/>
    </xf>
    <xf numFmtId="177" fontId="9" fillId="2" borderId="14" xfId="2" applyNumberFormat="1" applyFont="1" applyFill="1" applyBorder="1" applyAlignment="1">
      <alignment horizontal="distributed" vertical="center" justifyLastLine="1" shrinkToFit="1"/>
    </xf>
    <xf numFmtId="177" fontId="9" fillId="2" borderId="15" xfId="2" applyNumberFormat="1" applyFont="1" applyFill="1" applyBorder="1" applyAlignment="1">
      <alignment horizontal="distributed" vertical="center" justifyLastLine="1" shrinkToFit="1"/>
    </xf>
    <xf numFmtId="177" fontId="9" fillId="2" borderId="3" xfId="2" applyNumberFormat="1" applyFont="1" applyFill="1" applyBorder="1" applyAlignment="1">
      <alignment horizontal="distributed" vertical="center" justifyLastLine="1" shrinkToFit="1"/>
    </xf>
    <xf numFmtId="177" fontId="7" fillId="2" borderId="16" xfId="2" applyNumberFormat="1" applyFont="1" applyFill="1" applyBorder="1" applyAlignment="1">
      <alignment horizontal="distributed" vertical="center" justifyLastLine="1" shrinkToFit="1"/>
    </xf>
    <xf numFmtId="177" fontId="9" fillId="2" borderId="4" xfId="2" applyNumberFormat="1" applyFont="1" applyFill="1" applyBorder="1" applyAlignment="1">
      <alignment horizontal="distributed" vertical="center" justifyLastLine="1" shrinkToFit="1"/>
    </xf>
    <xf numFmtId="177" fontId="7" fillId="2" borderId="5" xfId="2" applyNumberFormat="1" applyFont="1" applyFill="1" applyBorder="1" applyAlignment="1">
      <alignment horizontal="distributed" vertical="center" justifyLastLine="1" shrinkToFit="1"/>
    </xf>
    <xf numFmtId="177" fontId="7" fillId="2" borderId="6" xfId="2" applyNumberFormat="1" applyFont="1" applyFill="1" applyBorder="1" applyAlignment="1">
      <alignment horizontal="distributed" vertical="center" justifyLastLine="1" shrinkToFit="1"/>
    </xf>
    <xf numFmtId="177" fontId="9" fillId="2" borderId="7" xfId="2" applyNumberFormat="1" applyFont="1" applyFill="1" applyBorder="1" applyAlignment="1">
      <alignment horizontal="distributed" vertical="center" justifyLastLine="1" shrinkToFit="1"/>
    </xf>
    <xf numFmtId="177" fontId="7" fillId="2" borderId="8" xfId="2" applyNumberFormat="1" applyFont="1" applyFill="1" applyBorder="1" applyAlignment="1">
      <alignment horizontal="distributed" vertical="center" justifyLastLine="1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0%20&#35251;&#20809;&#25391;&#33288;&#20418;&#65288;&#26032;&#65289;/009_&#35251;&#20809;&#35519;&#26619;/02_&#12304;&#23616;&#12398;&#12503;&#12524;&#12473;&#26377;&#12305;&#31649;&#20869;&#24066;&#30010;&#35251;&#20809;&#20837;&#36796;&#35519;&#26619;&#12539;&#35370;&#26085;&#22806;&#22269;&#20154;&#23487;&#27850;&#32773;&#25968;&#35519;&#26619;/H29&#24180;&#24230;/02_&#38598;&#35336;&#20316;&#26989;/&#12304;&#20316;&#26989;&#12305;&#24179;&#25104;29&#24180;&#24230;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C4">
            <v>323</v>
          </cell>
          <cell r="D4">
            <v>6</v>
          </cell>
          <cell r="E4">
            <v>176</v>
          </cell>
          <cell r="F4">
            <v>61</v>
          </cell>
          <cell r="O4">
            <v>1</v>
          </cell>
          <cell r="P4">
            <v>1</v>
          </cell>
          <cell r="R4">
            <v>1</v>
          </cell>
          <cell r="S4">
            <v>2</v>
          </cell>
          <cell r="U4">
            <v>40</v>
          </cell>
        </row>
        <row r="5">
          <cell r="C5">
            <v>377</v>
          </cell>
          <cell r="D5">
            <v>6</v>
          </cell>
          <cell r="E5">
            <v>193</v>
          </cell>
          <cell r="F5">
            <v>67</v>
          </cell>
          <cell r="O5">
            <v>2</v>
          </cell>
          <cell r="P5">
            <v>2</v>
          </cell>
          <cell r="R5">
            <v>3</v>
          </cell>
          <cell r="S5">
            <v>2</v>
          </cell>
          <cell r="U5">
            <v>44</v>
          </cell>
        </row>
        <row r="6">
          <cell r="C6">
            <v>502</v>
          </cell>
          <cell r="D6">
            <v>10</v>
          </cell>
          <cell r="E6">
            <v>83</v>
          </cell>
          <cell r="F6">
            <v>37</v>
          </cell>
          <cell r="G6">
            <v>29</v>
          </cell>
          <cell r="H6">
            <v>4</v>
          </cell>
          <cell r="I6">
            <v>3</v>
          </cell>
          <cell r="P6">
            <v>2</v>
          </cell>
          <cell r="R6">
            <v>1</v>
          </cell>
          <cell r="U6">
            <v>45</v>
          </cell>
        </row>
        <row r="7">
          <cell r="C7">
            <v>574</v>
          </cell>
          <cell r="D7">
            <v>10</v>
          </cell>
          <cell r="E7">
            <v>93</v>
          </cell>
          <cell r="F7">
            <v>40</v>
          </cell>
          <cell r="G7">
            <v>29</v>
          </cell>
          <cell r="H7">
            <v>4</v>
          </cell>
          <cell r="I7">
            <v>3</v>
          </cell>
          <cell r="P7">
            <v>15</v>
          </cell>
          <cell r="R7">
            <v>1</v>
          </cell>
          <cell r="U7">
            <v>49</v>
          </cell>
        </row>
        <row r="8">
          <cell r="C8">
            <v>357</v>
          </cell>
          <cell r="D8">
            <v>8</v>
          </cell>
          <cell r="E8">
            <v>137</v>
          </cell>
          <cell r="F8">
            <v>58</v>
          </cell>
          <cell r="G8">
            <v>7</v>
          </cell>
          <cell r="H8">
            <v>5</v>
          </cell>
          <cell r="O8">
            <v>4</v>
          </cell>
          <cell r="R8">
            <v>10</v>
          </cell>
          <cell r="S8">
            <v>2</v>
          </cell>
          <cell r="U8">
            <v>86</v>
          </cell>
        </row>
        <row r="9">
          <cell r="C9">
            <v>416</v>
          </cell>
          <cell r="D9">
            <v>8</v>
          </cell>
          <cell r="E9">
            <v>150</v>
          </cell>
          <cell r="F9">
            <v>62</v>
          </cell>
          <cell r="G9">
            <v>7</v>
          </cell>
          <cell r="H9">
            <v>5</v>
          </cell>
          <cell r="O9">
            <v>4</v>
          </cell>
          <cell r="R9">
            <v>10</v>
          </cell>
          <cell r="S9">
            <v>2</v>
          </cell>
          <cell r="U9">
            <v>94</v>
          </cell>
        </row>
        <row r="10">
          <cell r="C10">
            <v>492</v>
          </cell>
          <cell r="D10">
            <v>14</v>
          </cell>
          <cell r="E10">
            <v>18</v>
          </cell>
          <cell r="F10">
            <v>49</v>
          </cell>
          <cell r="G10">
            <v>9</v>
          </cell>
          <cell r="H10">
            <v>6</v>
          </cell>
          <cell r="I10">
            <v>4</v>
          </cell>
          <cell r="L10">
            <v>17</v>
          </cell>
          <cell r="N10">
            <v>23</v>
          </cell>
          <cell r="O10">
            <v>4</v>
          </cell>
          <cell r="P10">
            <v>1</v>
          </cell>
          <cell r="U10">
            <v>22</v>
          </cell>
        </row>
        <row r="11">
          <cell r="C11">
            <v>569</v>
          </cell>
          <cell r="D11">
            <v>18</v>
          </cell>
          <cell r="E11">
            <v>18</v>
          </cell>
          <cell r="F11">
            <v>53</v>
          </cell>
          <cell r="G11">
            <v>19</v>
          </cell>
          <cell r="H11">
            <v>6</v>
          </cell>
          <cell r="I11">
            <v>4</v>
          </cell>
          <cell r="L11">
            <v>17</v>
          </cell>
          <cell r="N11">
            <v>34</v>
          </cell>
          <cell r="O11">
            <v>4</v>
          </cell>
          <cell r="P11">
            <v>1</v>
          </cell>
          <cell r="U11">
            <v>24</v>
          </cell>
        </row>
        <row r="12">
          <cell r="C12">
            <v>482</v>
          </cell>
          <cell r="D12">
            <v>68</v>
          </cell>
          <cell r="E12">
            <v>208</v>
          </cell>
          <cell r="F12">
            <v>9</v>
          </cell>
          <cell r="G12">
            <v>10</v>
          </cell>
          <cell r="H12">
            <v>7</v>
          </cell>
          <cell r="I12">
            <v>10</v>
          </cell>
          <cell r="N12">
            <v>1</v>
          </cell>
          <cell r="P12">
            <v>1</v>
          </cell>
          <cell r="Q12">
            <v>4</v>
          </cell>
          <cell r="R12">
            <v>4</v>
          </cell>
          <cell r="S12">
            <v>2</v>
          </cell>
          <cell r="U12">
            <v>63</v>
          </cell>
        </row>
        <row r="13">
          <cell r="C13">
            <v>553</v>
          </cell>
          <cell r="D13">
            <v>75</v>
          </cell>
          <cell r="E13">
            <v>227</v>
          </cell>
          <cell r="F13">
            <v>9</v>
          </cell>
          <cell r="G13">
            <v>10</v>
          </cell>
          <cell r="H13">
            <v>7</v>
          </cell>
          <cell r="I13">
            <v>12</v>
          </cell>
          <cell r="N13">
            <v>1</v>
          </cell>
          <cell r="P13">
            <v>8</v>
          </cell>
          <cell r="Q13">
            <v>4</v>
          </cell>
          <cell r="R13">
            <v>4</v>
          </cell>
          <cell r="S13">
            <v>2</v>
          </cell>
          <cell r="U13">
            <v>69</v>
          </cell>
        </row>
        <row r="14">
          <cell r="C14">
            <v>520</v>
          </cell>
          <cell r="D14">
            <v>10</v>
          </cell>
          <cell r="E14">
            <v>257</v>
          </cell>
          <cell r="F14">
            <v>10</v>
          </cell>
          <cell r="J14">
            <v>4</v>
          </cell>
          <cell r="P14">
            <v>2</v>
          </cell>
          <cell r="R14">
            <v>2</v>
          </cell>
          <cell r="S14">
            <v>1</v>
          </cell>
          <cell r="U14">
            <v>84</v>
          </cell>
        </row>
        <row r="15">
          <cell r="C15">
            <v>604</v>
          </cell>
          <cell r="D15">
            <v>12</v>
          </cell>
          <cell r="E15">
            <v>281</v>
          </cell>
          <cell r="F15">
            <v>10</v>
          </cell>
          <cell r="J15">
            <v>4</v>
          </cell>
          <cell r="P15">
            <v>2</v>
          </cell>
          <cell r="R15">
            <v>2</v>
          </cell>
          <cell r="S15">
            <v>1</v>
          </cell>
          <cell r="U15">
            <v>92</v>
          </cell>
        </row>
        <row r="16">
          <cell r="C16">
            <v>678</v>
          </cell>
          <cell r="D16">
            <v>31</v>
          </cell>
          <cell r="E16">
            <v>185</v>
          </cell>
          <cell r="F16">
            <v>7</v>
          </cell>
          <cell r="G16">
            <v>2</v>
          </cell>
          <cell r="H16">
            <v>10</v>
          </cell>
          <cell r="I16">
            <v>5</v>
          </cell>
          <cell r="N16">
            <v>3</v>
          </cell>
          <cell r="P16">
            <v>1</v>
          </cell>
          <cell r="Q16">
            <v>1</v>
          </cell>
          <cell r="R16">
            <v>4</v>
          </cell>
          <cell r="T16">
            <v>4</v>
          </cell>
          <cell r="U16">
            <v>295</v>
          </cell>
        </row>
        <row r="17">
          <cell r="C17">
            <v>1103</v>
          </cell>
          <cell r="D17">
            <v>40</v>
          </cell>
          <cell r="E17">
            <v>294</v>
          </cell>
          <cell r="F17">
            <v>7</v>
          </cell>
          <cell r="G17">
            <v>4</v>
          </cell>
          <cell r="H17">
            <v>12</v>
          </cell>
          <cell r="I17">
            <v>6</v>
          </cell>
          <cell r="N17">
            <v>3</v>
          </cell>
          <cell r="P17">
            <v>1</v>
          </cell>
          <cell r="Q17">
            <v>2</v>
          </cell>
          <cell r="R17">
            <v>9</v>
          </cell>
          <cell r="T17">
            <v>6</v>
          </cell>
          <cell r="U17">
            <v>474</v>
          </cell>
        </row>
        <row r="18">
          <cell r="C18">
            <v>898</v>
          </cell>
          <cell r="D18">
            <v>3</v>
          </cell>
          <cell r="E18">
            <v>210</v>
          </cell>
          <cell r="F18">
            <v>12</v>
          </cell>
          <cell r="G18">
            <v>4</v>
          </cell>
          <cell r="H18">
            <v>10</v>
          </cell>
          <cell r="I18">
            <v>2</v>
          </cell>
          <cell r="P18">
            <v>2</v>
          </cell>
          <cell r="Q18">
            <v>1</v>
          </cell>
          <cell r="R18">
            <v>1</v>
          </cell>
          <cell r="T18">
            <v>1</v>
          </cell>
          <cell r="U18">
            <v>52</v>
          </cell>
        </row>
        <row r="19">
          <cell r="C19">
            <v>1569</v>
          </cell>
          <cell r="D19">
            <v>11</v>
          </cell>
          <cell r="E19">
            <v>365</v>
          </cell>
          <cell r="F19">
            <v>19</v>
          </cell>
          <cell r="G19">
            <v>4</v>
          </cell>
          <cell r="H19">
            <v>10</v>
          </cell>
          <cell r="I19">
            <v>2</v>
          </cell>
          <cell r="P19">
            <v>2</v>
          </cell>
          <cell r="Q19">
            <v>3</v>
          </cell>
          <cell r="R19">
            <v>1</v>
          </cell>
          <cell r="T19">
            <v>1</v>
          </cell>
          <cell r="U19">
            <v>90</v>
          </cell>
        </row>
        <row r="20">
          <cell r="C20">
            <v>1581</v>
          </cell>
          <cell r="D20">
            <v>28</v>
          </cell>
          <cell r="E20">
            <v>300</v>
          </cell>
          <cell r="F20">
            <v>21</v>
          </cell>
          <cell r="G20">
            <v>12</v>
          </cell>
          <cell r="H20">
            <v>7</v>
          </cell>
          <cell r="I20">
            <v>16</v>
          </cell>
          <cell r="J20">
            <v>3</v>
          </cell>
          <cell r="Q20">
            <v>1</v>
          </cell>
          <cell r="U20">
            <v>87</v>
          </cell>
        </row>
        <row r="21">
          <cell r="C21">
            <v>2458</v>
          </cell>
          <cell r="D21">
            <v>35</v>
          </cell>
          <cell r="E21">
            <v>490</v>
          </cell>
          <cell r="F21">
            <v>54</v>
          </cell>
          <cell r="G21">
            <v>22</v>
          </cell>
          <cell r="H21">
            <v>7</v>
          </cell>
          <cell r="I21">
            <v>16</v>
          </cell>
          <cell r="J21">
            <v>3</v>
          </cell>
          <cell r="Q21">
            <v>1</v>
          </cell>
          <cell r="U21">
            <v>145</v>
          </cell>
        </row>
        <row r="22">
          <cell r="C22">
            <v>2777</v>
          </cell>
          <cell r="D22">
            <v>13</v>
          </cell>
          <cell r="E22">
            <v>361</v>
          </cell>
          <cell r="F22">
            <v>5</v>
          </cell>
          <cell r="G22">
            <v>1</v>
          </cell>
          <cell r="H22">
            <v>1</v>
          </cell>
          <cell r="K22">
            <v>1</v>
          </cell>
          <cell r="R22">
            <v>2</v>
          </cell>
          <cell r="T22">
            <v>2</v>
          </cell>
          <cell r="U22">
            <v>264</v>
          </cell>
        </row>
        <row r="23">
          <cell r="C23">
            <v>4059</v>
          </cell>
          <cell r="D23">
            <v>16</v>
          </cell>
          <cell r="E23">
            <v>506</v>
          </cell>
          <cell r="F23">
            <v>6</v>
          </cell>
          <cell r="G23">
            <v>1</v>
          </cell>
          <cell r="H23">
            <v>2</v>
          </cell>
          <cell r="K23">
            <v>2</v>
          </cell>
          <cell r="R23">
            <v>2</v>
          </cell>
          <cell r="T23">
            <v>3</v>
          </cell>
          <cell r="U23">
            <v>373</v>
          </cell>
        </row>
        <row r="24">
          <cell r="C24">
            <v>2755</v>
          </cell>
          <cell r="D24">
            <v>23</v>
          </cell>
          <cell r="E24">
            <v>276</v>
          </cell>
          <cell r="F24">
            <v>16</v>
          </cell>
          <cell r="G24">
            <v>1</v>
          </cell>
          <cell r="H24">
            <v>6</v>
          </cell>
          <cell r="I24">
            <v>13</v>
          </cell>
          <cell r="L24">
            <v>1</v>
          </cell>
          <cell r="P24">
            <v>3</v>
          </cell>
          <cell r="Q24">
            <v>1</v>
          </cell>
          <cell r="R24">
            <v>2</v>
          </cell>
          <cell r="U24">
            <v>229</v>
          </cell>
        </row>
        <row r="25">
          <cell r="C25">
            <v>3981</v>
          </cell>
          <cell r="D25">
            <v>31</v>
          </cell>
          <cell r="E25">
            <v>413</v>
          </cell>
          <cell r="F25">
            <v>22</v>
          </cell>
          <cell r="G25">
            <v>2</v>
          </cell>
          <cell r="H25">
            <v>6</v>
          </cell>
          <cell r="I25">
            <v>16</v>
          </cell>
          <cell r="L25">
            <v>1</v>
          </cell>
          <cell r="P25">
            <v>3</v>
          </cell>
          <cell r="Q25">
            <v>1</v>
          </cell>
          <cell r="R25">
            <v>2</v>
          </cell>
          <cell r="U25">
            <v>346</v>
          </cell>
        </row>
        <row r="26">
          <cell r="C26">
            <v>640</v>
          </cell>
          <cell r="D26">
            <v>134</v>
          </cell>
          <cell r="E26">
            <v>731</v>
          </cell>
          <cell r="F26">
            <v>3</v>
          </cell>
          <cell r="K26">
            <v>4</v>
          </cell>
          <cell r="S26">
            <v>1</v>
          </cell>
          <cell r="T26">
            <v>6</v>
          </cell>
          <cell r="U26">
            <v>238</v>
          </cell>
        </row>
        <row r="27">
          <cell r="C27">
            <v>1048</v>
          </cell>
          <cell r="D27">
            <v>222</v>
          </cell>
          <cell r="E27">
            <v>1238</v>
          </cell>
          <cell r="F27">
            <v>5</v>
          </cell>
          <cell r="K27">
            <v>6</v>
          </cell>
          <cell r="S27">
            <v>1</v>
          </cell>
          <cell r="T27">
            <v>10</v>
          </cell>
          <cell r="U27">
            <v>404</v>
          </cell>
        </row>
      </sheetData>
      <sheetData sheetId="4">
        <row r="4">
          <cell r="C4">
            <v>373</v>
          </cell>
          <cell r="D4">
            <v>382</v>
          </cell>
          <cell r="E4">
            <v>553</v>
          </cell>
          <cell r="F4">
            <v>663</v>
          </cell>
          <cell r="G4">
            <v>37</v>
          </cell>
          <cell r="H4">
            <v>0</v>
          </cell>
          <cell r="I4">
            <v>17</v>
          </cell>
          <cell r="J4">
            <v>0</v>
          </cell>
          <cell r="K4">
            <v>0</v>
          </cell>
          <cell r="L4">
            <v>10</v>
          </cell>
          <cell r="M4">
            <v>1</v>
          </cell>
          <cell r="N4">
            <v>1</v>
          </cell>
          <cell r="O4">
            <v>2</v>
          </cell>
          <cell r="P4">
            <v>4</v>
          </cell>
          <cell r="Q4">
            <v>11</v>
          </cell>
          <cell r="R4">
            <v>43</v>
          </cell>
          <cell r="S4">
            <v>0</v>
          </cell>
          <cell r="T4">
            <v>0</v>
          </cell>
          <cell r="U4">
            <v>31</v>
          </cell>
        </row>
        <row r="5">
          <cell r="C5">
            <v>389</v>
          </cell>
          <cell r="D5">
            <v>388</v>
          </cell>
          <cell r="E5">
            <v>563</v>
          </cell>
          <cell r="F5">
            <v>663</v>
          </cell>
          <cell r="G5">
            <v>39</v>
          </cell>
          <cell r="H5">
            <v>0</v>
          </cell>
          <cell r="I5">
            <v>19</v>
          </cell>
          <cell r="J5">
            <v>0</v>
          </cell>
          <cell r="K5">
            <v>0</v>
          </cell>
          <cell r="L5">
            <v>10</v>
          </cell>
          <cell r="M5">
            <v>1</v>
          </cell>
          <cell r="N5">
            <v>1</v>
          </cell>
          <cell r="O5">
            <v>2</v>
          </cell>
          <cell r="P5">
            <v>4</v>
          </cell>
          <cell r="Q5">
            <v>11</v>
          </cell>
          <cell r="R5">
            <v>45</v>
          </cell>
          <cell r="S5">
            <v>0</v>
          </cell>
          <cell r="T5">
            <v>0</v>
          </cell>
          <cell r="U5">
            <v>31</v>
          </cell>
        </row>
        <row r="6">
          <cell r="C6">
            <v>517</v>
          </cell>
          <cell r="D6">
            <v>506</v>
          </cell>
          <cell r="E6">
            <v>347</v>
          </cell>
          <cell r="F6">
            <v>701</v>
          </cell>
          <cell r="G6">
            <v>55</v>
          </cell>
          <cell r="H6">
            <v>41</v>
          </cell>
          <cell r="I6">
            <v>28</v>
          </cell>
          <cell r="J6">
            <v>1</v>
          </cell>
          <cell r="K6">
            <v>0</v>
          </cell>
          <cell r="L6">
            <v>2</v>
          </cell>
          <cell r="M6">
            <v>0</v>
          </cell>
          <cell r="N6">
            <v>6</v>
          </cell>
          <cell r="O6">
            <v>4</v>
          </cell>
          <cell r="P6">
            <v>2</v>
          </cell>
          <cell r="Q6">
            <v>5</v>
          </cell>
          <cell r="R6">
            <v>12</v>
          </cell>
          <cell r="S6">
            <v>2</v>
          </cell>
          <cell r="T6">
            <v>6</v>
          </cell>
          <cell r="U6">
            <v>59</v>
          </cell>
        </row>
        <row r="7">
          <cell r="C7">
            <v>532</v>
          </cell>
          <cell r="D7">
            <v>514</v>
          </cell>
          <cell r="E7">
            <v>355</v>
          </cell>
          <cell r="F7">
            <v>701</v>
          </cell>
          <cell r="G7">
            <v>57</v>
          </cell>
          <cell r="H7">
            <v>41</v>
          </cell>
          <cell r="I7">
            <v>28</v>
          </cell>
          <cell r="J7">
            <v>1</v>
          </cell>
          <cell r="K7">
            <v>0</v>
          </cell>
          <cell r="L7">
            <v>2</v>
          </cell>
          <cell r="M7">
            <v>0</v>
          </cell>
          <cell r="N7">
            <v>6</v>
          </cell>
          <cell r="O7">
            <v>4</v>
          </cell>
          <cell r="P7">
            <v>2</v>
          </cell>
          <cell r="Q7">
            <v>5</v>
          </cell>
          <cell r="R7">
            <v>15</v>
          </cell>
          <cell r="S7">
            <v>2</v>
          </cell>
          <cell r="T7">
            <v>6</v>
          </cell>
          <cell r="U7">
            <v>59</v>
          </cell>
        </row>
        <row r="8">
          <cell r="C8">
            <v>411</v>
          </cell>
          <cell r="D8">
            <v>737</v>
          </cell>
          <cell r="E8">
            <v>220</v>
          </cell>
          <cell r="F8">
            <v>654</v>
          </cell>
          <cell r="G8">
            <v>166</v>
          </cell>
          <cell r="H8">
            <v>8</v>
          </cell>
          <cell r="I8">
            <v>22</v>
          </cell>
          <cell r="J8">
            <v>5</v>
          </cell>
          <cell r="K8">
            <v>0</v>
          </cell>
          <cell r="L8">
            <v>13</v>
          </cell>
          <cell r="M8">
            <v>4</v>
          </cell>
          <cell r="N8">
            <v>1</v>
          </cell>
          <cell r="O8">
            <v>4</v>
          </cell>
          <cell r="P8">
            <v>10</v>
          </cell>
          <cell r="Q8">
            <v>0</v>
          </cell>
          <cell r="R8">
            <v>60</v>
          </cell>
          <cell r="S8">
            <v>2</v>
          </cell>
          <cell r="T8">
            <v>4</v>
          </cell>
          <cell r="U8">
            <v>85</v>
          </cell>
        </row>
        <row r="9">
          <cell r="C9">
            <v>430</v>
          </cell>
          <cell r="D9">
            <v>745</v>
          </cell>
          <cell r="E9">
            <v>242</v>
          </cell>
          <cell r="F9">
            <v>658</v>
          </cell>
          <cell r="G9">
            <v>166</v>
          </cell>
          <cell r="H9">
            <v>8</v>
          </cell>
          <cell r="I9">
            <v>24</v>
          </cell>
          <cell r="J9">
            <v>5</v>
          </cell>
          <cell r="K9">
            <v>0</v>
          </cell>
          <cell r="L9">
            <v>13</v>
          </cell>
          <cell r="M9">
            <v>4</v>
          </cell>
          <cell r="N9">
            <v>1</v>
          </cell>
          <cell r="O9">
            <v>4</v>
          </cell>
          <cell r="P9">
            <v>10</v>
          </cell>
          <cell r="Q9">
            <v>0</v>
          </cell>
          <cell r="R9">
            <v>60</v>
          </cell>
          <cell r="S9">
            <v>2</v>
          </cell>
          <cell r="T9">
            <v>4</v>
          </cell>
          <cell r="U9">
            <v>85</v>
          </cell>
        </row>
        <row r="10">
          <cell r="C10">
            <v>334</v>
          </cell>
          <cell r="D10">
            <v>894</v>
          </cell>
          <cell r="E10">
            <v>627</v>
          </cell>
          <cell r="F10">
            <v>788</v>
          </cell>
          <cell r="G10">
            <v>102</v>
          </cell>
          <cell r="H10">
            <v>55</v>
          </cell>
          <cell r="I10">
            <v>69</v>
          </cell>
          <cell r="J10">
            <v>7</v>
          </cell>
          <cell r="K10">
            <v>0</v>
          </cell>
          <cell r="L10">
            <v>42</v>
          </cell>
          <cell r="M10">
            <v>12</v>
          </cell>
          <cell r="N10">
            <v>14</v>
          </cell>
          <cell r="O10">
            <v>26</v>
          </cell>
          <cell r="P10">
            <v>8</v>
          </cell>
          <cell r="Q10">
            <v>8</v>
          </cell>
          <cell r="R10">
            <v>93</v>
          </cell>
          <cell r="S10">
            <v>12</v>
          </cell>
          <cell r="T10">
            <v>29</v>
          </cell>
          <cell r="U10">
            <v>49</v>
          </cell>
        </row>
        <row r="11">
          <cell r="C11">
            <v>402</v>
          </cell>
          <cell r="D11">
            <v>930</v>
          </cell>
          <cell r="E11">
            <v>680</v>
          </cell>
          <cell r="F11">
            <v>796</v>
          </cell>
          <cell r="G11">
            <v>108</v>
          </cell>
          <cell r="H11">
            <v>57</v>
          </cell>
          <cell r="I11">
            <v>75</v>
          </cell>
          <cell r="J11">
            <v>7</v>
          </cell>
          <cell r="K11">
            <v>0</v>
          </cell>
          <cell r="L11">
            <v>42</v>
          </cell>
          <cell r="M11">
            <v>12</v>
          </cell>
          <cell r="N11">
            <v>14</v>
          </cell>
          <cell r="O11">
            <v>26</v>
          </cell>
          <cell r="P11">
            <v>8</v>
          </cell>
          <cell r="Q11">
            <v>8</v>
          </cell>
          <cell r="R11">
            <v>101</v>
          </cell>
          <cell r="S11">
            <v>14</v>
          </cell>
          <cell r="T11">
            <v>29</v>
          </cell>
          <cell r="U11">
            <v>51</v>
          </cell>
        </row>
        <row r="12">
          <cell r="C12">
            <v>395</v>
          </cell>
          <cell r="D12">
            <v>1431</v>
          </cell>
          <cell r="E12">
            <v>391</v>
          </cell>
          <cell r="F12">
            <v>599</v>
          </cell>
          <cell r="G12">
            <v>32</v>
          </cell>
          <cell r="H12">
            <v>24</v>
          </cell>
          <cell r="I12">
            <v>28</v>
          </cell>
          <cell r="J12">
            <v>4</v>
          </cell>
          <cell r="K12">
            <v>0</v>
          </cell>
          <cell r="L12">
            <v>25</v>
          </cell>
          <cell r="M12">
            <v>9</v>
          </cell>
          <cell r="N12">
            <v>161</v>
          </cell>
          <cell r="O12">
            <v>21</v>
          </cell>
          <cell r="P12">
            <v>7</v>
          </cell>
          <cell r="Q12">
            <v>33</v>
          </cell>
          <cell r="R12">
            <v>73</v>
          </cell>
          <cell r="S12">
            <v>17</v>
          </cell>
          <cell r="T12">
            <v>17</v>
          </cell>
          <cell r="U12">
            <v>99</v>
          </cell>
        </row>
        <row r="13">
          <cell r="C13">
            <v>457</v>
          </cell>
          <cell r="D13">
            <v>1449</v>
          </cell>
          <cell r="E13">
            <v>449</v>
          </cell>
          <cell r="F13">
            <v>605</v>
          </cell>
          <cell r="G13">
            <v>38</v>
          </cell>
          <cell r="H13">
            <v>28</v>
          </cell>
          <cell r="I13">
            <v>30</v>
          </cell>
          <cell r="J13">
            <v>4</v>
          </cell>
          <cell r="K13">
            <v>0</v>
          </cell>
          <cell r="L13">
            <v>25</v>
          </cell>
          <cell r="M13">
            <v>11</v>
          </cell>
          <cell r="N13">
            <v>161</v>
          </cell>
          <cell r="O13">
            <v>21</v>
          </cell>
          <cell r="P13">
            <v>7</v>
          </cell>
          <cell r="Q13">
            <v>33</v>
          </cell>
          <cell r="R13">
            <v>75</v>
          </cell>
          <cell r="S13">
            <v>23</v>
          </cell>
          <cell r="T13">
            <v>20</v>
          </cell>
          <cell r="U13">
            <v>99</v>
          </cell>
        </row>
        <row r="14">
          <cell r="C14">
            <v>377</v>
          </cell>
          <cell r="D14">
            <v>752</v>
          </cell>
          <cell r="E14">
            <v>252</v>
          </cell>
          <cell r="F14">
            <v>765</v>
          </cell>
          <cell r="G14">
            <v>24</v>
          </cell>
          <cell r="H14">
            <v>10</v>
          </cell>
          <cell r="I14">
            <v>17</v>
          </cell>
          <cell r="J14">
            <v>4</v>
          </cell>
          <cell r="K14">
            <v>0</v>
          </cell>
          <cell r="L14">
            <v>14</v>
          </cell>
          <cell r="M14">
            <v>12</v>
          </cell>
          <cell r="N14">
            <v>0</v>
          </cell>
          <cell r="O14">
            <v>16</v>
          </cell>
          <cell r="P14">
            <v>4</v>
          </cell>
          <cell r="Q14">
            <v>11</v>
          </cell>
          <cell r="R14">
            <v>29</v>
          </cell>
          <cell r="S14">
            <v>5</v>
          </cell>
          <cell r="T14">
            <v>5</v>
          </cell>
          <cell r="U14">
            <v>135</v>
          </cell>
        </row>
        <row r="15">
          <cell r="C15">
            <v>457</v>
          </cell>
          <cell r="D15">
            <v>760</v>
          </cell>
          <cell r="E15">
            <v>324</v>
          </cell>
          <cell r="F15">
            <v>771</v>
          </cell>
          <cell r="G15">
            <v>30</v>
          </cell>
          <cell r="H15">
            <v>14</v>
          </cell>
          <cell r="I15">
            <v>17</v>
          </cell>
          <cell r="J15">
            <v>4</v>
          </cell>
          <cell r="K15">
            <v>0</v>
          </cell>
          <cell r="L15">
            <v>14</v>
          </cell>
          <cell r="M15">
            <v>12</v>
          </cell>
          <cell r="N15">
            <v>0</v>
          </cell>
          <cell r="O15">
            <v>16</v>
          </cell>
          <cell r="P15">
            <v>4</v>
          </cell>
          <cell r="Q15">
            <v>13</v>
          </cell>
          <cell r="R15">
            <v>33</v>
          </cell>
          <cell r="S15">
            <v>5</v>
          </cell>
          <cell r="T15">
            <v>8</v>
          </cell>
          <cell r="U15">
            <v>135</v>
          </cell>
        </row>
        <row r="16">
          <cell r="C16">
            <v>1443</v>
          </cell>
          <cell r="D16">
            <v>237</v>
          </cell>
          <cell r="E16">
            <v>432</v>
          </cell>
          <cell r="F16">
            <v>708</v>
          </cell>
          <cell r="G16">
            <v>40</v>
          </cell>
          <cell r="H16">
            <v>19</v>
          </cell>
          <cell r="I16">
            <v>60</v>
          </cell>
          <cell r="J16">
            <v>4</v>
          </cell>
          <cell r="K16">
            <v>0</v>
          </cell>
          <cell r="L16">
            <v>4</v>
          </cell>
          <cell r="M16">
            <v>0</v>
          </cell>
          <cell r="N16">
            <v>151</v>
          </cell>
          <cell r="O16">
            <v>18</v>
          </cell>
          <cell r="P16">
            <v>4</v>
          </cell>
          <cell r="Q16">
            <v>12</v>
          </cell>
          <cell r="R16">
            <v>25</v>
          </cell>
          <cell r="S16">
            <v>12</v>
          </cell>
          <cell r="T16">
            <v>36</v>
          </cell>
          <cell r="U16">
            <v>107</v>
          </cell>
        </row>
        <row r="17">
          <cell r="C17">
            <v>1452</v>
          </cell>
          <cell r="D17">
            <v>240</v>
          </cell>
          <cell r="E17">
            <v>449</v>
          </cell>
          <cell r="F17">
            <v>711</v>
          </cell>
          <cell r="G17">
            <v>42</v>
          </cell>
          <cell r="H17">
            <v>19</v>
          </cell>
          <cell r="I17">
            <v>60</v>
          </cell>
          <cell r="J17">
            <v>4</v>
          </cell>
          <cell r="K17">
            <v>0</v>
          </cell>
          <cell r="L17">
            <v>4</v>
          </cell>
          <cell r="M17">
            <v>0</v>
          </cell>
          <cell r="N17">
            <v>151</v>
          </cell>
          <cell r="O17">
            <v>21</v>
          </cell>
          <cell r="P17">
            <v>7</v>
          </cell>
          <cell r="Q17">
            <v>29</v>
          </cell>
          <cell r="R17">
            <v>27</v>
          </cell>
          <cell r="S17">
            <v>12</v>
          </cell>
          <cell r="T17">
            <v>36</v>
          </cell>
          <cell r="U17">
            <v>109</v>
          </cell>
        </row>
        <row r="18">
          <cell r="C18">
            <v>863</v>
          </cell>
          <cell r="D18">
            <v>550</v>
          </cell>
          <cell r="E18">
            <v>311</v>
          </cell>
          <cell r="F18">
            <v>660</v>
          </cell>
          <cell r="G18">
            <v>42</v>
          </cell>
          <cell r="H18">
            <v>51</v>
          </cell>
          <cell r="I18">
            <v>15</v>
          </cell>
          <cell r="J18">
            <v>8</v>
          </cell>
          <cell r="K18">
            <v>1</v>
          </cell>
          <cell r="L18">
            <v>5</v>
          </cell>
          <cell r="M18">
            <v>0</v>
          </cell>
          <cell r="N18">
            <v>2</v>
          </cell>
          <cell r="O18">
            <v>5</v>
          </cell>
          <cell r="P18">
            <v>2</v>
          </cell>
          <cell r="Q18">
            <v>3</v>
          </cell>
          <cell r="R18">
            <v>16</v>
          </cell>
          <cell r="S18">
            <v>20</v>
          </cell>
          <cell r="T18">
            <v>2</v>
          </cell>
          <cell r="U18">
            <v>64</v>
          </cell>
        </row>
        <row r="19">
          <cell r="C19">
            <v>867</v>
          </cell>
          <cell r="D19">
            <v>560</v>
          </cell>
          <cell r="E19">
            <v>312</v>
          </cell>
          <cell r="F19">
            <v>675</v>
          </cell>
          <cell r="G19">
            <v>44</v>
          </cell>
          <cell r="H19">
            <v>76</v>
          </cell>
          <cell r="I19">
            <v>23</v>
          </cell>
          <cell r="J19">
            <v>8</v>
          </cell>
          <cell r="K19">
            <v>1</v>
          </cell>
          <cell r="L19">
            <v>5</v>
          </cell>
          <cell r="M19">
            <v>0</v>
          </cell>
          <cell r="N19">
            <v>2</v>
          </cell>
          <cell r="O19">
            <v>7</v>
          </cell>
          <cell r="P19">
            <v>2</v>
          </cell>
          <cell r="Q19">
            <v>3</v>
          </cell>
          <cell r="R19">
            <v>20</v>
          </cell>
          <cell r="S19">
            <v>20</v>
          </cell>
          <cell r="T19">
            <v>2</v>
          </cell>
          <cell r="U19">
            <v>64</v>
          </cell>
        </row>
        <row r="20">
          <cell r="C20">
            <v>1713</v>
          </cell>
          <cell r="D20">
            <v>664</v>
          </cell>
          <cell r="E20">
            <v>484</v>
          </cell>
          <cell r="F20">
            <v>664</v>
          </cell>
          <cell r="G20">
            <v>39</v>
          </cell>
          <cell r="H20">
            <v>32</v>
          </cell>
          <cell r="I20">
            <v>28</v>
          </cell>
          <cell r="J20">
            <v>13</v>
          </cell>
          <cell r="K20">
            <v>16</v>
          </cell>
          <cell r="L20">
            <v>16</v>
          </cell>
          <cell r="M20">
            <v>0</v>
          </cell>
          <cell r="N20">
            <v>3</v>
          </cell>
          <cell r="O20">
            <v>13</v>
          </cell>
          <cell r="P20">
            <v>1</v>
          </cell>
          <cell r="Q20">
            <v>1</v>
          </cell>
          <cell r="R20">
            <v>17</v>
          </cell>
          <cell r="S20">
            <v>10</v>
          </cell>
          <cell r="T20">
            <v>5</v>
          </cell>
          <cell r="U20">
            <v>195</v>
          </cell>
        </row>
        <row r="21">
          <cell r="C21">
            <v>1719</v>
          </cell>
          <cell r="D21">
            <v>693</v>
          </cell>
          <cell r="E21">
            <v>486</v>
          </cell>
          <cell r="F21">
            <v>666</v>
          </cell>
          <cell r="G21">
            <v>41</v>
          </cell>
          <cell r="H21">
            <v>39</v>
          </cell>
          <cell r="I21">
            <v>30</v>
          </cell>
          <cell r="J21">
            <v>13</v>
          </cell>
          <cell r="K21">
            <v>26</v>
          </cell>
          <cell r="L21">
            <v>19</v>
          </cell>
          <cell r="M21">
            <v>0</v>
          </cell>
          <cell r="N21">
            <v>3</v>
          </cell>
          <cell r="O21">
            <v>16</v>
          </cell>
          <cell r="P21">
            <v>3</v>
          </cell>
          <cell r="Q21">
            <v>14</v>
          </cell>
          <cell r="R21">
            <v>17</v>
          </cell>
          <cell r="S21">
            <v>19</v>
          </cell>
          <cell r="T21">
            <v>9</v>
          </cell>
          <cell r="U21">
            <v>195</v>
          </cell>
        </row>
        <row r="22">
          <cell r="C22">
            <v>2252</v>
          </cell>
          <cell r="D22">
            <v>611</v>
          </cell>
          <cell r="E22">
            <v>77</v>
          </cell>
          <cell r="F22">
            <v>693</v>
          </cell>
          <cell r="G22">
            <v>25</v>
          </cell>
          <cell r="H22">
            <v>8</v>
          </cell>
          <cell r="I22">
            <v>19</v>
          </cell>
          <cell r="J22">
            <v>0</v>
          </cell>
          <cell r="K22">
            <v>0</v>
          </cell>
          <cell r="L22">
            <v>12</v>
          </cell>
          <cell r="M22">
            <v>0</v>
          </cell>
          <cell r="N22">
            <v>2</v>
          </cell>
          <cell r="O22">
            <v>4</v>
          </cell>
          <cell r="P22">
            <v>1</v>
          </cell>
          <cell r="Q22">
            <v>0</v>
          </cell>
          <cell r="R22">
            <v>15</v>
          </cell>
          <cell r="S22">
            <v>0</v>
          </cell>
          <cell r="T22">
            <v>6</v>
          </cell>
          <cell r="U22">
            <v>37</v>
          </cell>
        </row>
        <row r="23">
          <cell r="C23">
            <v>2264</v>
          </cell>
          <cell r="D23">
            <v>617</v>
          </cell>
          <cell r="E23">
            <v>77</v>
          </cell>
          <cell r="F23">
            <v>713</v>
          </cell>
          <cell r="G23">
            <v>25</v>
          </cell>
          <cell r="H23">
            <v>12</v>
          </cell>
          <cell r="I23">
            <v>26</v>
          </cell>
          <cell r="J23">
            <v>0</v>
          </cell>
          <cell r="K23">
            <v>0</v>
          </cell>
          <cell r="L23">
            <v>13</v>
          </cell>
          <cell r="M23">
            <v>0</v>
          </cell>
          <cell r="N23">
            <v>2</v>
          </cell>
          <cell r="O23">
            <v>9</v>
          </cell>
          <cell r="P23">
            <v>3</v>
          </cell>
          <cell r="Q23">
            <v>0</v>
          </cell>
          <cell r="R23">
            <v>17</v>
          </cell>
          <cell r="S23">
            <v>0</v>
          </cell>
          <cell r="T23">
            <v>6</v>
          </cell>
          <cell r="U23">
            <v>37</v>
          </cell>
        </row>
        <row r="24">
          <cell r="C24">
            <v>4065</v>
          </cell>
          <cell r="D24">
            <v>588</v>
          </cell>
          <cell r="E24">
            <v>444</v>
          </cell>
          <cell r="F24">
            <v>681</v>
          </cell>
          <cell r="G24">
            <v>35</v>
          </cell>
          <cell r="H24">
            <v>45</v>
          </cell>
          <cell r="I24">
            <v>99</v>
          </cell>
          <cell r="J24">
            <v>77</v>
          </cell>
          <cell r="K24">
            <v>0</v>
          </cell>
          <cell r="L24">
            <v>86</v>
          </cell>
          <cell r="M24">
            <v>0</v>
          </cell>
          <cell r="N24">
            <v>4</v>
          </cell>
          <cell r="O24">
            <v>23</v>
          </cell>
          <cell r="P24">
            <v>11</v>
          </cell>
          <cell r="Q24">
            <v>29</v>
          </cell>
          <cell r="R24">
            <v>58</v>
          </cell>
          <cell r="S24">
            <v>6</v>
          </cell>
          <cell r="T24">
            <v>24</v>
          </cell>
          <cell r="U24">
            <v>212</v>
          </cell>
        </row>
        <row r="25">
          <cell r="C25">
            <v>4197</v>
          </cell>
          <cell r="D25">
            <v>672</v>
          </cell>
          <cell r="E25">
            <v>460</v>
          </cell>
          <cell r="F25">
            <v>721</v>
          </cell>
          <cell r="G25">
            <v>39</v>
          </cell>
          <cell r="H25">
            <v>53</v>
          </cell>
          <cell r="I25">
            <v>148</v>
          </cell>
          <cell r="J25">
            <v>77</v>
          </cell>
          <cell r="K25">
            <v>0</v>
          </cell>
          <cell r="L25">
            <v>114</v>
          </cell>
          <cell r="M25">
            <v>0</v>
          </cell>
          <cell r="N25">
            <v>4</v>
          </cell>
          <cell r="O25">
            <v>28</v>
          </cell>
          <cell r="P25">
            <v>19</v>
          </cell>
          <cell r="Q25">
            <v>30</v>
          </cell>
          <cell r="R25">
            <v>74</v>
          </cell>
          <cell r="S25">
            <v>7</v>
          </cell>
          <cell r="T25">
            <v>29</v>
          </cell>
          <cell r="U25">
            <v>226</v>
          </cell>
        </row>
        <row r="26">
          <cell r="C26">
            <v>1002</v>
          </cell>
          <cell r="D26">
            <v>635</v>
          </cell>
          <cell r="E26">
            <v>248</v>
          </cell>
          <cell r="F26">
            <v>640</v>
          </cell>
          <cell r="G26">
            <v>3</v>
          </cell>
          <cell r="H26">
            <v>6</v>
          </cell>
          <cell r="I26">
            <v>35</v>
          </cell>
          <cell r="J26">
            <v>3</v>
          </cell>
          <cell r="K26">
            <v>0</v>
          </cell>
          <cell r="L26">
            <v>3</v>
          </cell>
          <cell r="M26">
            <v>1</v>
          </cell>
          <cell r="N26">
            <v>134</v>
          </cell>
          <cell r="O26">
            <v>9</v>
          </cell>
          <cell r="P26">
            <v>0</v>
          </cell>
          <cell r="Q26">
            <v>0</v>
          </cell>
          <cell r="R26">
            <v>27</v>
          </cell>
          <cell r="S26">
            <v>118</v>
          </cell>
          <cell r="T26">
            <v>5</v>
          </cell>
          <cell r="U26">
            <v>59</v>
          </cell>
        </row>
        <row r="27">
          <cell r="C27">
            <v>1007</v>
          </cell>
          <cell r="D27">
            <v>650</v>
          </cell>
          <cell r="E27">
            <v>248</v>
          </cell>
          <cell r="F27">
            <v>648</v>
          </cell>
          <cell r="G27">
            <v>3</v>
          </cell>
          <cell r="H27">
            <v>8</v>
          </cell>
          <cell r="I27">
            <v>42</v>
          </cell>
          <cell r="J27">
            <v>3</v>
          </cell>
          <cell r="K27">
            <v>0</v>
          </cell>
          <cell r="L27">
            <v>3</v>
          </cell>
          <cell r="M27">
            <v>2</v>
          </cell>
          <cell r="N27">
            <v>135</v>
          </cell>
          <cell r="O27">
            <v>13</v>
          </cell>
          <cell r="P27">
            <v>0</v>
          </cell>
          <cell r="Q27">
            <v>0</v>
          </cell>
          <cell r="R27">
            <v>46</v>
          </cell>
          <cell r="S27">
            <v>118</v>
          </cell>
          <cell r="T27">
            <v>7</v>
          </cell>
          <cell r="U27">
            <v>63</v>
          </cell>
        </row>
      </sheetData>
      <sheetData sheetId="5">
        <row r="4">
          <cell r="C4">
            <v>3260</v>
          </cell>
          <cell r="D4">
            <v>8074</v>
          </cell>
          <cell r="E4">
            <v>14033</v>
          </cell>
          <cell r="F4">
            <v>3028</v>
          </cell>
          <cell r="G4">
            <v>960</v>
          </cell>
          <cell r="H4">
            <v>1152</v>
          </cell>
          <cell r="I4">
            <v>1523</v>
          </cell>
          <cell r="J4">
            <v>0</v>
          </cell>
          <cell r="K4">
            <v>95</v>
          </cell>
          <cell r="L4">
            <v>340</v>
          </cell>
          <cell r="M4">
            <v>0</v>
          </cell>
          <cell r="N4">
            <v>55</v>
          </cell>
          <cell r="O4">
            <v>12</v>
          </cell>
          <cell r="P4">
            <v>18</v>
          </cell>
          <cell r="Q4">
            <v>3</v>
          </cell>
          <cell r="R4">
            <v>390</v>
          </cell>
          <cell r="S4">
            <v>43</v>
          </cell>
          <cell r="T4">
            <v>218</v>
          </cell>
          <cell r="U4">
            <v>1599</v>
          </cell>
        </row>
        <row r="5">
          <cell r="C5">
            <v>3358</v>
          </cell>
          <cell r="D5">
            <v>8263</v>
          </cell>
          <cell r="E5">
            <v>14243</v>
          </cell>
          <cell r="F5">
            <v>3124</v>
          </cell>
          <cell r="G5">
            <v>1019</v>
          </cell>
          <cell r="H5">
            <v>1160</v>
          </cell>
          <cell r="I5">
            <v>1559</v>
          </cell>
          <cell r="J5">
            <v>0</v>
          </cell>
          <cell r="K5">
            <v>95</v>
          </cell>
          <cell r="L5">
            <v>340</v>
          </cell>
          <cell r="M5">
            <v>0</v>
          </cell>
          <cell r="N5">
            <v>95</v>
          </cell>
          <cell r="O5">
            <v>16</v>
          </cell>
          <cell r="P5">
            <v>25</v>
          </cell>
          <cell r="Q5">
            <v>3</v>
          </cell>
          <cell r="R5">
            <v>407</v>
          </cell>
          <cell r="S5">
            <v>45</v>
          </cell>
          <cell r="T5">
            <v>218</v>
          </cell>
          <cell r="U5">
            <v>1600</v>
          </cell>
        </row>
        <row r="6">
          <cell r="C6">
            <v>3604</v>
          </cell>
          <cell r="D6">
            <v>9063</v>
          </cell>
          <cell r="E6">
            <v>12820</v>
          </cell>
          <cell r="F6">
            <v>2885</v>
          </cell>
          <cell r="G6">
            <v>1643</v>
          </cell>
          <cell r="H6">
            <v>1655</v>
          </cell>
          <cell r="I6">
            <v>552</v>
          </cell>
          <cell r="J6">
            <v>4</v>
          </cell>
          <cell r="K6">
            <v>43</v>
          </cell>
          <cell r="L6">
            <v>199</v>
          </cell>
          <cell r="M6">
            <v>2</v>
          </cell>
          <cell r="N6">
            <v>73</v>
          </cell>
          <cell r="O6">
            <v>24</v>
          </cell>
          <cell r="P6">
            <v>7</v>
          </cell>
          <cell r="Q6">
            <v>12</v>
          </cell>
          <cell r="R6">
            <v>388</v>
          </cell>
          <cell r="S6">
            <v>77</v>
          </cell>
          <cell r="T6">
            <v>122</v>
          </cell>
          <cell r="U6">
            <v>1581</v>
          </cell>
        </row>
        <row r="7">
          <cell r="C7">
            <v>3758</v>
          </cell>
          <cell r="D7">
            <v>9231</v>
          </cell>
          <cell r="E7">
            <v>13024</v>
          </cell>
          <cell r="F7">
            <v>2965</v>
          </cell>
          <cell r="G7">
            <v>1693</v>
          </cell>
          <cell r="H7">
            <v>1688</v>
          </cell>
          <cell r="I7">
            <v>588</v>
          </cell>
          <cell r="J7">
            <v>4</v>
          </cell>
          <cell r="K7">
            <v>43</v>
          </cell>
          <cell r="L7">
            <v>199</v>
          </cell>
          <cell r="M7">
            <v>2</v>
          </cell>
          <cell r="N7">
            <v>94</v>
          </cell>
          <cell r="O7">
            <v>24</v>
          </cell>
          <cell r="P7">
            <v>9</v>
          </cell>
          <cell r="Q7">
            <v>12</v>
          </cell>
          <cell r="R7">
            <v>424</v>
          </cell>
          <cell r="S7">
            <v>77</v>
          </cell>
          <cell r="T7">
            <v>130</v>
          </cell>
          <cell r="U7">
            <v>1587</v>
          </cell>
        </row>
        <row r="8">
          <cell r="C8">
            <v>3742</v>
          </cell>
          <cell r="D8">
            <v>11596</v>
          </cell>
          <cell r="E8">
            <v>12693</v>
          </cell>
          <cell r="F8">
            <v>2847</v>
          </cell>
          <cell r="G8">
            <v>1733</v>
          </cell>
          <cell r="H8">
            <v>1046</v>
          </cell>
          <cell r="I8">
            <v>330</v>
          </cell>
          <cell r="J8">
            <v>7</v>
          </cell>
          <cell r="K8">
            <v>43</v>
          </cell>
          <cell r="L8">
            <v>139</v>
          </cell>
          <cell r="M8">
            <v>6</v>
          </cell>
          <cell r="N8">
            <v>51</v>
          </cell>
          <cell r="O8">
            <v>42</v>
          </cell>
          <cell r="P8">
            <v>10</v>
          </cell>
          <cell r="Q8">
            <v>19</v>
          </cell>
          <cell r="R8">
            <v>518</v>
          </cell>
          <cell r="S8">
            <v>55</v>
          </cell>
          <cell r="T8">
            <v>88</v>
          </cell>
          <cell r="U8">
            <v>1362</v>
          </cell>
        </row>
        <row r="9">
          <cell r="C9">
            <v>3895</v>
          </cell>
          <cell r="D9">
            <v>11905</v>
          </cell>
          <cell r="E9">
            <v>12887</v>
          </cell>
          <cell r="F9">
            <v>2898</v>
          </cell>
          <cell r="G9">
            <v>1801</v>
          </cell>
          <cell r="H9">
            <v>1056</v>
          </cell>
          <cell r="I9">
            <v>339</v>
          </cell>
          <cell r="J9">
            <v>7</v>
          </cell>
          <cell r="K9">
            <v>43</v>
          </cell>
          <cell r="L9">
            <v>142</v>
          </cell>
          <cell r="M9">
            <v>6</v>
          </cell>
          <cell r="N9">
            <v>75</v>
          </cell>
          <cell r="O9">
            <v>42</v>
          </cell>
          <cell r="P9">
            <v>12</v>
          </cell>
          <cell r="Q9">
            <v>21</v>
          </cell>
          <cell r="R9">
            <v>525</v>
          </cell>
          <cell r="S9">
            <v>58</v>
          </cell>
          <cell r="T9">
            <v>96</v>
          </cell>
          <cell r="U9">
            <v>1376</v>
          </cell>
        </row>
        <row r="10">
          <cell r="C10">
            <v>5511</v>
          </cell>
          <cell r="D10">
            <v>13330</v>
          </cell>
          <cell r="E10">
            <v>14079</v>
          </cell>
          <cell r="F10">
            <v>4268</v>
          </cell>
          <cell r="G10">
            <v>1083</v>
          </cell>
          <cell r="H10">
            <v>1509</v>
          </cell>
          <cell r="I10">
            <v>929</v>
          </cell>
          <cell r="J10">
            <v>25</v>
          </cell>
          <cell r="K10">
            <v>250</v>
          </cell>
          <cell r="L10">
            <v>59</v>
          </cell>
          <cell r="M10">
            <v>2</v>
          </cell>
          <cell r="N10">
            <v>53</v>
          </cell>
          <cell r="O10">
            <v>28</v>
          </cell>
          <cell r="P10">
            <v>43</v>
          </cell>
          <cell r="Q10">
            <v>10</v>
          </cell>
          <cell r="R10">
            <v>761</v>
          </cell>
          <cell r="S10">
            <v>85</v>
          </cell>
          <cell r="T10">
            <v>137</v>
          </cell>
          <cell r="U10">
            <v>2382</v>
          </cell>
        </row>
        <row r="11">
          <cell r="C11">
            <v>5749</v>
          </cell>
          <cell r="D11">
            <v>13625</v>
          </cell>
          <cell r="E11">
            <v>14442</v>
          </cell>
          <cell r="F11">
            <v>4391</v>
          </cell>
          <cell r="G11">
            <v>1110</v>
          </cell>
          <cell r="H11">
            <v>1519</v>
          </cell>
          <cell r="I11">
            <v>951</v>
          </cell>
          <cell r="J11">
            <v>25</v>
          </cell>
          <cell r="K11">
            <v>250</v>
          </cell>
          <cell r="L11">
            <v>59</v>
          </cell>
          <cell r="M11">
            <v>2</v>
          </cell>
          <cell r="N11">
            <v>66</v>
          </cell>
          <cell r="O11">
            <v>28</v>
          </cell>
          <cell r="P11">
            <v>71</v>
          </cell>
          <cell r="Q11">
            <v>14</v>
          </cell>
          <cell r="R11">
            <v>820</v>
          </cell>
          <cell r="S11">
            <v>91</v>
          </cell>
          <cell r="T11">
            <v>150</v>
          </cell>
          <cell r="U11">
            <v>2387</v>
          </cell>
        </row>
        <row r="12">
          <cell r="C12">
            <v>5659</v>
          </cell>
          <cell r="D12">
            <v>15770</v>
          </cell>
          <cell r="E12">
            <v>11525</v>
          </cell>
          <cell r="F12">
            <v>3569</v>
          </cell>
          <cell r="G12">
            <v>435</v>
          </cell>
          <cell r="H12">
            <v>781</v>
          </cell>
          <cell r="I12">
            <v>374</v>
          </cell>
          <cell r="J12">
            <v>26</v>
          </cell>
          <cell r="K12">
            <v>73</v>
          </cell>
          <cell r="L12">
            <v>50</v>
          </cell>
          <cell r="M12">
            <v>2</v>
          </cell>
          <cell r="N12">
            <v>53</v>
          </cell>
          <cell r="O12">
            <v>24</v>
          </cell>
          <cell r="P12">
            <v>62</v>
          </cell>
          <cell r="Q12">
            <v>15</v>
          </cell>
          <cell r="R12">
            <v>233</v>
          </cell>
          <cell r="S12">
            <v>47</v>
          </cell>
          <cell r="T12">
            <v>72</v>
          </cell>
          <cell r="U12">
            <v>2483</v>
          </cell>
        </row>
        <row r="13">
          <cell r="C13">
            <v>5928</v>
          </cell>
          <cell r="D13">
            <v>16021</v>
          </cell>
          <cell r="E13">
            <v>11651</v>
          </cell>
          <cell r="F13">
            <v>3670</v>
          </cell>
          <cell r="G13">
            <v>446</v>
          </cell>
          <cell r="H13">
            <v>795</v>
          </cell>
          <cell r="I13">
            <v>377</v>
          </cell>
          <cell r="J13">
            <v>26</v>
          </cell>
          <cell r="K13">
            <v>73</v>
          </cell>
          <cell r="L13">
            <v>50</v>
          </cell>
          <cell r="M13">
            <v>2</v>
          </cell>
          <cell r="N13">
            <v>97</v>
          </cell>
          <cell r="O13">
            <v>25</v>
          </cell>
          <cell r="P13">
            <v>67</v>
          </cell>
          <cell r="Q13">
            <v>23</v>
          </cell>
          <cell r="R13">
            <v>255</v>
          </cell>
          <cell r="S13">
            <v>52</v>
          </cell>
          <cell r="T13">
            <v>85</v>
          </cell>
          <cell r="U13">
            <v>2508</v>
          </cell>
        </row>
        <row r="14">
          <cell r="C14">
            <v>3598</v>
          </cell>
          <cell r="D14">
            <v>11921</v>
          </cell>
          <cell r="E14">
            <v>15762</v>
          </cell>
          <cell r="F14">
            <v>2606</v>
          </cell>
          <cell r="G14">
            <v>655</v>
          </cell>
          <cell r="H14">
            <v>672</v>
          </cell>
          <cell r="I14">
            <v>265</v>
          </cell>
          <cell r="J14">
            <v>3</v>
          </cell>
          <cell r="K14">
            <v>20</v>
          </cell>
          <cell r="L14">
            <v>54</v>
          </cell>
          <cell r="M14">
            <v>0</v>
          </cell>
          <cell r="N14">
            <v>93</v>
          </cell>
          <cell r="O14">
            <v>23</v>
          </cell>
          <cell r="P14">
            <v>22</v>
          </cell>
          <cell r="Q14">
            <v>8</v>
          </cell>
          <cell r="R14">
            <v>313</v>
          </cell>
          <cell r="S14">
            <v>72</v>
          </cell>
          <cell r="T14">
            <v>100</v>
          </cell>
          <cell r="U14">
            <v>1560</v>
          </cell>
        </row>
        <row r="15">
          <cell r="C15">
            <v>3708</v>
          </cell>
          <cell r="D15">
            <v>12140</v>
          </cell>
          <cell r="E15">
            <v>15916</v>
          </cell>
          <cell r="F15">
            <v>2658</v>
          </cell>
          <cell r="G15">
            <v>666</v>
          </cell>
          <cell r="H15">
            <v>691</v>
          </cell>
          <cell r="I15">
            <v>269</v>
          </cell>
          <cell r="J15">
            <v>3</v>
          </cell>
          <cell r="K15">
            <v>20</v>
          </cell>
          <cell r="L15">
            <v>54</v>
          </cell>
          <cell r="M15">
            <v>0</v>
          </cell>
          <cell r="N15">
            <v>132</v>
          </cell>
          <cell r="O15">
            <v>24</v>
          </cell>
          <cell r="P15">
            <v>29</v>
          </cell>
          <cell r="Q15">
            <v>10</v>
          </cell>
          <cell r="R15">
            <v>331</v>
          </cell>
          <cell r="S15">
            <v>72</v>
          </cell>
          <cell r="T15">
            <v>106</v>
          </cell>
          <cell r="U15">
            <v>1568</v>
          </cell>
        </row>
        <row r="16">
          <cell r="C16">
            <v>4890</v>
          </cell>
          <cell r="D16">
            <v>10461</v>
          </cell>
          <cell r="E16">
            <v>14267</v>
          </cell>
          <cell r="F16">
            <v>2961</v>
          </cell>
          <cell r="G16">
            <v>1083</v>
          </cell>
          <cell r="H16">
            <v>656</v>
          </cell>
          <cell r="I16">
            <v>950</v>
          </cell>
          <cell r="J16">
            <v>4</v>
          </cell>
          <cell r="K16">
            <v>74</v>
          </cell>
          <cell r="L16">
            <v>67</v>
          </cell>
          <cell r="M16">
            <v>0</v>
          </cell>
          <cell r="N16">
            <v>184</v>
          </cell>
          <cell r="O16">
            <v>52</v>
          </cell>
          <cell r="P16">
            <v>21</v>
          </cell>
          <cell r="Q16">
            <v>20</v>
          </cell>
          <cell r="R16">
            <v>667</v>
          </cell>
          <cell r="S16">
            <v>55</v>
          </cell>
          <cell r="T16">
            <v>97</v>
          </cell>
          <cell r="U16">
            <v>1664</v>
          </cell>
        </row>
        <row r="17">
          <cell r="C17">
            <v>5145</v>
          </cell>
          <cell r="D17">
            <v>10694</v>
          </cell>
          <cell r="E17">
            <v>14517</v>
          </cell>
          <cell r="F17">
            <v>3036</v>
          </cell>
          <cell r="G17">
            <v>1118</v>
          </cell>
          <cell r="H17">
            <v>670</v>
          </cell>
          <cell r="I17">
            <v>977</v>
          </cell>
          <cell r="J17">
            <v>4</v>
          </cell>
          <cell r="K17">
            <v>74</v>
          </cell>
          <cell r="L17">
            <v>67</v>
          </cell>
          <cell r="M17">
            <v>0</v>
          </cell>
          <cell r="N17">
            <v>208</v>
          </cell>
          <cell r="O17">
            <v>54</v>
          </cell>
          <cell r="P17">
            <v>22</v>
          </cell>
          <cell r="Q17">
            <v>24</v>
          </cell>
          <cell r="R17">
            <v>709</v>
          </cell>
          <cell r="S17">
            <v>55</v>
          </cell>
          <cell r="T17">
            <v>109</v>
          </cell>
          <cell r="U17">
            <v>1672</v>
          </cell>
        </row>
        <row r="18">
          <cell r="C18">
            <v>5484</v>
          </cell>
          <cell r="D18">
            <v>10226</v>
          </cell>
          <cell r="E18">
            <v>15068</v>
          </cell>
          <cell r="F18">
            <v>3140</v>
          </cell>
          <cell r="G18">
            <v>998</v>
          </cell>
          <cell r="H18">
            <v>1334</v>
          </cell>
          <cell r="I18">
            <v>336</v>
          </cell>
          <cell r="J18">
            <v>0</v>
          </cell>
          <cell r="K18">
            <v>101</v>
          </cell>
          <cell r="L18">
            <v>93</v>
          </cell>
          <cell r="M18">
            <v>1</v>
          </cell>
          <cell r="N18">
            <v>47</v>
          </cell>
          <cell r="O18">
            <v>16</v>
          </cell>
          <cell r="P18">
            <v>8</v>
          </cell>
          <cell r="Q18">
            <v>15</v>
          </cell>
          <cell r="R18">
            <v>236</v>
          </cell>
          <cell r="S18">
            <v>38</v>
          </cell>
          <cell r="T18">
            <v>113</v>
          </cell>
          <cell r="U18">
            <v>1705</v>
          </cell>
        </row>
        <row r="19">
          <cell r="C19">
            <v>5768</v>
          </cell>
          <cell r="D19">
            <v>10494</v>
          </cell>
          <cell r="E19">
            <v>15345</v>
          </cell>
          <cell r="F19">
            <v>3216</v>
          </cell>
          <cell r="G19">
            <v>1018</v>
          </cell>
          <cell r="H19">
            <v>1393</v>
          </cell>
          <cell r="I19">
            <v>340</v>
          </cell>
          <cell r="J19">
            <v>0</v>
          </cell>
          <cell r="K19">
            <v>101</v>
          </cell>
          <cell r="L19">
            <v>99</v>
          </cell>
          <cell r="M19">
            <v>1</v>
          </cell>
          <cell r="N19">
            <v>117</v>
          </cell>
          <cell r="O19">
            <v>16</v>
          </cell>
          <cell r="P19">
            <v>10</v>
          </cell>
          <cell r="Q19">
            <v>16</v>
          </cell>
          <cell r="R19">
            <v>245</v>
          </cell>
          <cell r="S19">
            <v>38</v>
          </cell>
          <cell r="T19">
            <v>116</v>
          </cell>
          <cell r="U19">
            <v>1712</v>
          </cell>
        </row>
        <row r="20">
          <cell r="C20">
            <v>11613</v>
          </cell>
          <cell r="D20">
            <v>10532</v>
          </cell>
          <cell r="E20">
            <v>15757</v>
          </cell>
          <cell r="F20">
            <v>4822</v>
          </cell>
          <cell r="G20">
            <v>3981</v>
          </cell>
          <cell r="H20">
            <v>4009</v>
          </cell>
          <cell r="I20">
            <v>972</v>
          </cell>
          <cell r="J20">
            <v>4</v>
          </cell>
          <cell r="K20">
            <v>61</v>
          </cell>
          <cell r="L20">
            <v>483</v>
          </cell>
          <cell r="M20">
            <v>4</v>
          </cell>
          <cell r="N20">
            <v>70</v>
          </cell>
          <cell r="O20">
            <v>38</v>
          </cell>
          <cell r="P20">
            <v>10</v>
          </cell>
          <cell r="Q20">
            <v>16</v>
          </cell>
          <cell r="R20">
            <v>286</v>
          </cell>
          <cell r="S20">
            <v>28</v>
          </cell>
          <cell r="T20">
            <v>264</v>
          </cell>
          <cell r="U20">
            <v>3229</v>
          </cell>
        </row>
        <row r="21">
          <cell r="C21">
            <v>12203</v>
          </cell>
          <cell r="D21">
            <v>10777</v>
          </cell>
          <cell r="E21">
            <v>15894</v>
          </cell>
          <cell r="F21">
            <v>4990</v>
          </cell>
          <cell r="G21">
            <v>4110</v>
          </cell>
          <cell r="H21">
            <v>4109</v>
          </cell>
          <cell r="I21">
            <v>1011</v>
          </cell>
          <cell r="J21">
            <v>4</v>
          </cell>
          <cell r="K21">
            <v>61</v>
          </cell>
          <cell r="L21">
            <v>483</v>
          </cell>
          <cell r="M21">
            <v>4</v>
          </cell>
          <cell r="N21">
            <v>80</v>
          </cell>
          <cell r="O21">
            <v>45</v>
          </cell>
          <cell r="P21">
            <v>12</v>
          </cell>
          <cell r="Q21">
            <v>16</v>
          </cell>
          <cell r="R21">
            <v>296</v>
          </cell>
          <cell r="S21">
            <v>30</v>
          </cell>
          <cell r="T21">
            <v>274</v>
          </cell>
          <cell r="U21">
            <v>3253</v>
          </cell>
        </row>
        <row r="22">
          <cell r="C22">
            <v>18091</v>
          </cell>
          <cell r="D22">
            <v>13959</v>
          </cell>
          <cell r="E22">
            <v>11812</v>
          </cell>
          <cell r="F22">
            <v>3135</v>
          </cell>
          <cell r="G22">
            <v>510</v>
          </cell>
          <cell r="H22">
            <v>879</v>
          </cell>
          <cell r="I22">
            <v>965</v>
          </cell>
          <cell r="J22">
            <v>0</v>
          </cell>
          <cell r="K22">
            <v>26</v>
          </cell>
          <cell r="L22">
            <v>354</v>
          </cell>
          <cell r="M22">
            <v>4</v>
          </cell>
          <cell r="N22">
            <v>110</v>
          </cell>
          <cell r="O22">
            <v>33</v>
          </cell>
          <cell r="P22">
            <v>12</v>
          </cell>
          <cell r="Q22">
            <v>11</v>
          </cell>
          <cell r="R22">
            <v>234</v>
          </cell>
          <cell r="S22">
            <v>22</v>
          </cell>
          <cell r="T22">
            <v>251</v>
          </cell>
          <cell r="U22">
            <v>1055</v>
          </cell>
        </row>
        <row r="23">
          <cell r="C23">
            <v>19029</v>
          </cell>
          <cell r="D23">
            <v>14206</v>
          </cell>
          <cell r="E23">
            <v>11956</v>
          </cell>
          <cell r="F23">
            <v>3248</v>
          </cell>
          <cell r="G23">
            <v>517</v>
          </cell>
          <cell r="H23">
            <v>895</v>
          </cell>
          <cell r="I23">
            <v>979</v>
          </cell>
          <cell r="J23">
            <v>0</v>
          </cell>
          <cell r="K23">
            <v>26</v>
          </cell>
          <cell r="L23">
            <v>360</v>
          </cell>
          <cell r="M23">
            <v>4</v>
          </cell>
          <cell r="N23">
            <v>156</v>
          </cell>
          <cell r="O23">
            <v>33</v>
          </cell>
          <cell r="P23">
            <v>12</v>
          </cell>
          <cell r="Q23">
            <v>11</v>
          </cell>
          <cell r="R23">
            <v>242</v>
          </cell>
          <cell r="S23">
            <v>22</v>
          </cell>
          <cell r="T23">
            <v>253</v>
          </cell>
          <cell r="U23">
            <v>1063</v>
          </cell>
        </row>
        <row r="24">
          <cell r="C24">
            <v>26994</v>
          </cell>
          <cell r="D24">
            <v>10253</v>
          </cell>
          <cell r="E24">
            <v>10745</v>
          </cell>
          <cell r="F24">
            <v>3270</v>
          </cell>
          <cell r="G24">
            <v>328</v>
          </cell>
          <cell r="H24">
            <v>814</v>
          </cell>
          <cell r="I24">
            <v>676</v>
          </cell>
          <cell r="J24">
            <v>6</v>
          </cell>
          <cell r="K24">
            <v>61</v>
          </cell>
          <cell r="L24">
            <v>74</v>
          </cell>
          <cell r="M24">
            <v>0</v>
          </cell>
          <cell r="N24">
            <v>32</v>
          </cell>
          <cell r="O24">
            <v>11</v>
          </cell>
          <cell r="P24">
            <v>7</v>
          </cell>
          <cell r="Q24">
            <v>5</v>
          </cell>
          <cell r="R24">
            <v>389</v>
          </cell>
          <cell r="S24">
            <v>37</v>
          </cell>
          <cell r="T24">
            <v>197</v>
          </cell>
          <cell r="U24">
            <v>1558</v>
          </cell>
        </row>
        <row r="25">
          <cell r="C25">
            <v>27828</v>
          </cell>
          <cell r="D25">
            <v>10534</v>
          </cell>
          <cell r="E25">
            <v>10930</v>
          </cell>
          <cell r="F25">
            <v>3441</v>
          </cell>
          <cell r="G25">
            <v>336</v>
          </cell>
          <cell r="H25">
            <v>822</v>
          </cell>
          <cell r="I25">
            <v>679</v>
          </cell>
          <cell r="J25">
            <v>6</v>
          </cell>
          <cell r="K25">
            <v>61</v>
          </cell>
          <cell r="L25">
            <v>74</v>
          </cell>
          <cell r="M25">
            <v>0</v>
          </cell>
          <cell r="N25">
            <v>40</v>
          </cell>
          <cell r="O25">
            <v>11</v>
          </cell>
          <cell r="P25">
            <v>7</v>
          </cell>
          <cell r="Q25">
            <v>5</v>
          </cell>
          <cell r="R25">
            <v>398</v>
          </cell>
          <cell r="S25">
            <v>37</v>
          </cell>
          <cell r="T25">
            <v>205</v>
          </cell>
          <cell r="U25">
            <v>1564</v>
          </cell>
        </row>
        <row r="26">
          <cell r="C26">
            <v>7668</v>
          </cell>
          <cell r="D26">
            <v>9115</v>
          </cell>
          <cell r="E26">
            <v>13304</v>
          </cell>
          <cell r="F26">
            <v>2451</v>
          </cell>
          <cell r="G26">
            <v>460</v>
          </cell>
          <cell r="H26">
            <v>1087</v>
          </cell>
          <cell r="I26">
            <v>750</v>
          </cell>
          <cell r="J26">
            <v>9</v>
          </cell>
          <cell r="K26">
            <v>59</v>
          </cell>
          <cell r="L26">
            <v>401</v>
          </cell>
          <cell r="M26">
            <v>0</v>
          </cell>
          <cell r="N26">
            <v>139</v>
          </cell>
          <cell r="O26">
            <v>20</v>
          </cell>
          <cell r="P26">
            <v>2</v>
          </cell>
          <cell r="Q26">
            <v>7</v>
          </cell>
          <cell r="R26">
            <v>218</v>
          </cell>
          <cell r="S26">
            <v>16</v>
          </cell>
          <cell r="T26">
            <v>135</v>
          </cell>
          <cell r="U26">
            <v>750</v>
          </cell>
        </row>
        <row r="27">
          <cell r="C27">
            <v>8081</v>
          </cell>
          <cell r="D27">
            <v>9337</v>
          </cell>
          <cell r="E27">
            <v>13425</v>
          </cell>
          <cell r="F27">
            <v>2506</v>
          </cell>
          <cell r="G27">
            <v>463</v>
          </cell>
          <cell r="H27">
            <v>1103</v>
          </cell>
          <cell r="I27">
            <v>765</v>
          </cell>
          <cell r="J27">
            <v>9</v>
          </cell>
          <cell r="K27">
            <v>59</v>
          </cell>
          <cell r="L27">
            <v>401</v>
          </cell>
          <cell r="M27">
            <v>0</v>
          </cell>
          <cell r="N27">
            <v>150</v>
          </cell>
          <cell r="O27">
            <v>27</v>
          </cell>
          <cell r="P27">
            <v>2</v>
          </cell>
          <cell r="Q27">
            <v>17</v>
          </cell>
          <cell r="R27">
            <v>222</v>
          </cell>
          <cell r="S27">
            <v>17</v>
          </cell>
          <cell r="T27">
            <v>137</v>
          </cell>
          <cell r="U27">
            <v>769</v>
          </cell>
        </row>
      </sheetData>
      <sheetData sheetId="6">
        <row r="4">
          <cell r="C4">
            <v>91</v>
          </cell>
          <cell r="D4">
            <v>818</v>
          </cell>
          <cell r="E4">
            <v>713</v>
          </cell>
          <cell r="F4">
            <v>103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4</v>
          </cell>
        </row>
        <row r="5">
          <cell r="C5">
            <v>91</v>
          </cell>
          <cell r="D5">
            <v>818</v>
          </cell>
          <cell r="E5">
            <v>713</v>
          </cell>
          <cell r="F5">
            <v>103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</row>
        <row r="6">
          <cell r="C6">
            <v>44</v>
          </cell>
          <cell r="D6">
            <v>844</v>
          </cell>
          <cell r="E6">
            <v>311</v>
          </cell>
          <cell r="F6">
            <v>562</v>
          </cell>
          <cell r="G6">
            <v>96</v>
          </cell>
          <cell r="H6">
            <v>151</v>
          </cell>
          <cell r="I6">
            <v>0</v>
          </cell>
          <cell r="J6">
            <v>38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6</v>
          </cell>
        </row>
        <row r="7">
          <cell r="C7">
            <v>50</v>
          </cell>
          <cell r="D7">
            <v>844</v>
          </cell>
          <cell r="E7">
            <v>315</v>
          </cell>
          <cell r="F7">
            <v>860</v>
          </cell>
          <cell r="G7">
            <v>96</v>
          </cell>
          <cell r="H7">
            <v>151</v>
          </cell>
          <cell r="I7">
            <v>0</v>
          </cell>
          <cell r="J7">
            <v>38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>
            <v>10</v>
          </cell>
        </row>
        <row r="8">
          <cell r="C8">
            <v>82</v>
          </cell>
          <cell r="D8">
            <v>1397</v>
          </cell>
          <cell r="E8">
            <v>739</v>
          </cell>
          <cell r="F8">
            <v>468</v>
          </cell>
          <cell r="G8">
            <v>58</v>
          </cell>
          <cell r="H8">
            <v>305</v>
          </cell>
          <cell r="I8">
            <v>0</v>
          </cell>
          <cell r="J8">
            <v>53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1</v>
          </cell>
          <cell r="S8">
            <v>0</v>
          </cell>
          <cell r="T8">
            <v>0</v>
          </cell>
          <cell r="U8">
            <v>68</v>
          </cell>
        </row>
        <row r="9">
          <cell r="C9">
            <v>83</v>
          </cell>
          <cell r="D9">
            <v>1397</v>
          </cell>
          <cell r="E9">
            <v>739</v>
          </cell>
          <cell r="F9">
            <v>785</v>
          </cell>
          <cell r="G9">
            <v>58</v>
          </cell>
          <cell r="H9">
            <v>305</v>
          </cell>
          <cell r="I9">
            <v>0</v>
          </cell>
          <cell r="J9">
            <v>53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2</v>
          </cell>
          <cell r="R9">
            <v>1</v>
          </cell>
          <cell r="S9">
            <v>0</v>
          </cell>
          <cell r="T9">
            <v>0</v>
          </cell>
          <cell r="U9">
            <v>68</v>
          </cell>
        </row>
        <row r="10">
          <cell r="C10">
            <v>55</v>
          </cell>
          <cell r="D10">
            <v>2897</v>
          </cell>
          <cell r="E10">
            <v>963</v>
          </cell>
          <cell r="F10">
            <v>754</v>
          </cell>
          <cell r="G10">
            <v>120</v>
          </cell>
          <cell r="H10">
            <v>110</v>
          </cell>
          <cell r="I10">
            <v>0</v>
          </cell>
          <cell r="J10">
            <v>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32</v>
          </cell>
        </row>
        <row r="11">
          <cell r="C11">
            <v>55</v>
          </cell>
          <cell r="D11">
            <v>2897</v>
          </cell>
          <cell r="E11">
            <v>963</v>
          </cell>
          <cell r="F11">
            <v>1103</v>
          </cell>
          <cell r="G11">
            <v>120</v>
          </cell>
          <cell r="H11">
            <v>116</v>
          </cell>
          <cell r="I11">
            <v>0</v>
          </cell>
          <cell r="J11">
            <v>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</v>
          </cell>
          <cell r="U11">
            <v>32</v>
          </cell>
        </row>
        <row r="12">
          <cell r="C12">
            <v>172</v>
          </cell>
          <cell r="D12">
            <v>2917</v>
          </cell>
          <cell r="E12">
            <v>678</v>
          </cell>
          <cell r="F12">
            <v>647</v>
          </cell>
          <cell r="G12">
            <v>33</v>
          </cell>
          <cell r="H12">
            <v>44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</v>
          </cell>
          <cell r="U12">
            <v>22</v>
          </cell>
        </row>
        <row r="13">
          <cell r="C13">
            <v>176</v>
          </cell>
          <cell r="D13">
            <v>2917</v>
          </cell>
          <cell r="E13">
            <v>678</v>
          </cell>
          <cell r="F13">
            <v>982</v>
          </cell>
          <cell r="G13">
            <v>33</v>
          </cell>
          <cell r="H13">
            <v>44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</v>
          </cell>
          <cell r="U13">
            <v>22</v>
          </cell>
        </row>
        <row r="14">
          <cell r="C14">
            <v>53</v>
          </cell>
          <cell r="D14">
            <v>1924</v>
          </cell>
          <cell r="E14">
            <v>587</v>
          </cell>
          <cell r="F14">
            <v>587</v>
          </cell>
          <cell r="G14">
            <v>9</v>
          </cell>
          <cell r="H14">
            <v>124</v>
          </cell>
          <cell r="I14">
            <v>1</v>
          </cell>
          <cell r="J14">
            <v>0</v>
          </cell>
          <cell r="K14">
            <v>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</row>
        <row r="15">
          <cell r="C15">
            <v>53</v>
          </cell>
          <cell r="D15">
            <v>1924</v>
          </cell>
          <cell r="E15">
            <v>589</v>
          </cell>
          <cell r="F15">
            <v>1001</v>
          </cell>
          <cell r="G15">
            <v>9</v>
          </cell>
          <cell r="H15">
            <v>126</v>
          </cell>
          <cell r="I15">
            <v>2</v>
          </cell>
          <cell r="J15">
            <v>0</v>
          </cell>
          <cell r="K15">
            <v>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</row>
        <row r="16">
          <cell r="C16">
            <v>26</v>
          </cell>
          <cell r="D16">
            <v>861</v>
          </cell>
          <cell r="E16">
            <v>385</v>
          </cell>
          <cell r="F16">
            <v>507</v>
          </cell>
          <cell r="G16">
            <v>15</v>
          </cell>
          <cell r="H16">
            <v>135</v>
          </cell>
          <cell r="I16">
            <v>49</v>
          </cell>
          <cell r="J16">
            <v>0</v>
          </cell>
          <cell r="K16">
            <v>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</v>
          </cell>
        </row>
        <row r="17">
          <cell r="C17">
            <v>32</v>
          </cell>
          <cell r="D17">
            <v>1380</v>
          </cell>
          <cell r="E17">
            <v>506</v>
          </cell>
          <cell r="F17">
            <v>870</v>
          </cell>
          <cell r="G17">
            <v>23</v>
          </cell>
          <cell r="H17">
            <v>168</v>
          </cell>
          <cell r="I17">
            <v>68</v>
          </cell>
          <cell r="J17">
            <v>0</v>
          </cell>
          <cell r="K17">
            <v>41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13</v>
          </cell>
        </row>
        <row r="18">
          <cell r="C18">
            <v>7</v>
          </cell>
          <cell r="D18">
            <v>731</v>
          </cell>
          <cell r="E18">
            <v>683</v>
          </cell>
          <cell r="F18">
            <v>398</v>
          </cell>
          <cell r="G18">
            <v>19</v>
          </cell>
          <cell r="H18">
            <v>41</v>
          </cell>
          <cell r="I18">
            <v>52</v>
          </cell>
          <cell r="J18">
            <v>0</v>
          </cell>
          <cell r="K18">
            <v>11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>
            <v>2</v>
          </cell>
        </row>
        <row r="19">
          <cell r="C19">
            <v>10</v>
          </cell>
          <cell r="D19">
            <v>1086</v>
          </cell>
          <cell r="E19">
            <v>909</v>
          </cell>
          <cell r="F19">
            <v>1007</v>
          </cell>
          <cell r="G19">
            <v>27</v>
          </cell>
          <cell r="H19">
            <v>60</v>
          </cell>
          <cell r="I19">
            <v>70</v>
          </cell>
          <cell r="J19">
            <v>0</v>
          </cell>
          <cell r="K19">
            <v>18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</v>
          </cell>
          <cell r="U19">
            <v>2</v>
          </cell>
        </row>
        <row r="20">
          <cell r="C20">
            <v>53</v>
          </cell>
          <cell r="D20">
            <v>638</v>
          </cell>
          <cell r="E20">
            <v>529</v>
          </cell>
          <cell r="F20">
            <v>616</v>
          </cell>
          <cell r="G20">
            <v>103</v>
          </cell>
          <cell r="H20">
            <v>208</v>
          </cell>
          <cell r="I20">
            <v>53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67</v>
          </cell>
          <cell r="D21">
            <v>906</v>
          </cell>
          <cell r="E21">
            <v>610</v>
          </cell>
          <cell r="F21">
            <v>774</v>
          </cell>
          <cell r="G21">
            <v>161</v>
          </cell>
          <cell r="H21">
            <v>252</v>
          </cell>
          <cell r="I21">
            <v>66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36</v>
          </cell>
          <cell r="D22">
            <v>11</v>
          </cell>
          <cell r="E22">
            <v>13</v>
          </cell>
          <cell r="F22">
            <v>12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48</v>
          </cell>
          <cell r="D23">
            <v>16</v>
          </cell>
          <cell r="E23">
            <v>21</v>
          </cell>
          <cell r="F23">
            <v>16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C24">
            <v>39</v>
          </cell>
          <cell r="D24">
            <v>33</v>
          </cell>
          <cell r="E24">
            <v>7</v>
          </cell>
          <cell r="F24">
            <v>94</v>
          </cell>
          <cell r="G24">
            <v>4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62</v>
          </cell>
          <cell r="D25">
            <v>45</v>
          </cell>
          <cell r="E25">
            <v>10</v>
          </cell>
          <cell r="F25">
            <v>150</v>
          </cell>
          <cell r="G25">
            <v>5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5</v>
          </cell>
          <cell r="D26">
            <v>0</v>
          </cell>
          <cell r="E26">
            <v>12</v>
          </cell>
          <cell r="F26">
            <v>7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15</v>
          </cell>
          <cell r="D27">
            <v>0</v>
          </cell>
          <cell r="E27">
            <v>17</v>
          </cell>
          <cell r="F27">
            <v>10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7">
        <row r="4">
          <cell r="U4">
            <v>4</v>
          </cell>
        </row>
        <row r="5">
          <cell r="U5">
            <v>4</v>
          </cell>
        </row>
        <row r="6">
          <cell r="C6">
            <v>1</v>
          </cell>
          <cell r="U6">
            <v>3</v>
          </cell>
        </row>
        <row r="7">
          <cell r="C7">
            <v>1</v>
          </cell>
          <cell r="U7">
            <v>3</v>
          </cell>
        </row>
        <row r="10">
          <cell r="F10">
            <v>3</v>
          </cell>
          <cell r="H10">
            <v>1</v>
          </cell>
        </row>
        <row r="11">
          <cell r="F11">
            <v>3</v>
          </cell>
          <cell r="H11">
            <v>1</v>
          </cell>
        </row>
        <row r="12">
          <cell r="D12">
            <v>5</v>
          </cell>
          <cell r="E12">
            <v>6</v>
          </cell>
          <cell r="F12">
            <v>12</v>
          </cell>
          <cell r="G12">
            <v>4</v>
          </cell>
          <cell r="R12">
            <v>2</v>
          </cell>
        </row>
        <row r="13">
          <cell r="D13">
            <v>5</v>
          </cell>
          <cell r="E13">
            <v>6</v>
          </cell>
          <cell r="F13">
            <v>12</v>
          </cell>
          <cell r="G13">
            <v>4</v>
          </cell>
          <cell r="R13">
            <v>2</v>
          </cell>
        </row>
        <row r="16">
          <cell r="G16">
            <v>2</v>
          </cell>
          <cell r="U16">
            <v>8</v>
          </cell>
        </row>
        <row r="17">
          <cell r="G17">
            <v>2</v>
          </cell>
          <cell r="U17">
            <v>8</v>
          </cell>
        </row>
        <row r="20">
          <cell r="U20">
            <v>2</v>
          </cell>
        </row>
        <row r="21">
          <cell r="U21">
            <v>2</v>
          </cell>
        </row>
        <row r="24">
          <cell r="G24">
            <v>9</v>
          </cell>
          <cell r="U24">
            <v>2</v>
          </cell>
        </row>
        <row r="25">
          <cell r="G25">
            <v>9</v>
          </cell>
          <cell r="U25">
            <v>2</v>
          </cell>
        </row>
        <row r="26">
          <cell r="U26">
            <v>4</v>
          </cell>
        </row>
        <row r="27">
          <cell r="U27">
            <v>4</v>
          </cell>
        </row>
      </sheetData>
      <sheetData sheetId="8">
        <row r="4">
          <cell r="C4">
            <v>3673</v>
          </cell>
          <cell r="D4">
            <v>3710</v>
          </cell>
          <cell r="E4">
            <v>7909</v>
          </cell>
          <cell r="F4">
            <v>983</v>
          </cell>
          <cell r="G4">
            <v>680</v>
          </cell>
          <cell r="H4">
            <v>556</v>
          </cell>
          <cell r="I4">
            <v>1629</v>
          </cell>
          <cell r="J4">
            <v>0</v>
          </cell>
          <cell r="K4">
            <v>115</v>
          </cell>
          <cell r="L4">
            <v>48</v>
          </cell>
          <cell r="M4">
            <v>21</v>
          </cell>
          <cell r="N4">
            <v>3</v>
          </cell>
          <cell r="O4">
            <v>13</v>
          </cell>
          <cell r="P4">
            <v>14</v>
          </cell>
          <cell r="Q4">
            <v>6</v>
          </cell>
          <cell r="R4">
            <v>102</v>
          </cell>
          <cell r="S4">
            <v>15</v>
          </cell>
          <cell r="T4">
            <v>182</v>
          </cell>
          <cell r="U4">
            <v>1168</v>
          </cell>
        </row>
        <row r="5">
          <cell r="C5">
            <v>3831</v>
          </cell>
          <cell r="D5">
            <v>3765</v>
          </cell>
          <cell r="E5">
            <v>7978</v>
          </cell>
          <cell r="F5">
            <v>995</v>
          </cell>
          <cell r="G5">
            <v>727</v>
          </cell>
          <cell r="H5">
            <v>580</v>
          </cell>
          <cell r="I5">
            <v>1660</v>
          </cell>
          <cell r="J5">
            <v>0</v>
          </cell>
          <cell r="K5">
            <v>125</v>
          </cell>
          <cell r="L5">
            <v>48</v>
          </cell>
          <cell r="M5">
            <v>21</v>
          </cell>
          <cell r="N5">
            <v>8</v>
          </cell>
          <cell r="O5">
            <v>15</v>
          </cell>
          <cell r="P5">
            <v>20</v>
          </cell>
          <cell r="Q5">
            <v>9</v>
          </cell>
          <cell r="R5">
            <v>106</v>
          </cell>
          <cell r="S5">
            <v>15</v>
          </cell>
          <cell r="T5">
            <v>189</v>
          </cell>
          <cell r="U5">
            <v>1226</v>
          </cell>
        </row>
        <row r="6">
          <cell r="C6">
            <v>4451</v>
          </cell>
          <cell r="D6">
            <v>4688</v>
          </cell>
          <cell r="E6">
            <v>7676</v>
          </cell>
          <cell r="F6">
            <v>1492</v>
          </cell>
          <cell r="G6">
            <v>1442</v>
          </cell>
          <cell r="H6">
            <v>1067</v>
          </cell>
          <cell r="I6">
            <v>721</v>
          </cell>
          <cell r="J6">
            <v>0</v>
          </cell>
          <cell r="K6">
            <v>339</v>
          </cell>
          <cell r="L6">
            <v>146</v>
          </cell>
          <cell r="M6">
            <v>38</v>
          </cell>
          <cell r="N6">
            <v>10</v>
          </cell>
          <cell r="O6">
            <v>27</v>
          </cell>
          <cell r="P6">
            <v>19</v>
          </cell>
          <cell r="Q6">
            <v>3</v>
          </cell>
          <cell r="R6">
            <v>353</v>
          </cell>
          <cell r="S6">
            <v>23</v>
          </cell>
          <cell r="T6">
            <v>130</v>
          </cell>
          <cell r="U6">
            <v>755</v>
          </cell>
        </row>
        <row r="7">
          <cell r="C7">
            <v>4754</v>
          </cell>
          <cell r="D7">
            <v>4698</v>
          </cell>
          <cell r="E7">
            <v>7679</v>
          </cell>
          <cell r="F7">
            <v>1579</v>
          </cell>
          <cell r="G7">
            <v>1482</v>
          </cell>
          <cell r="H7">
            <v>1090</v>
          </cell>
          <cell r="I7">
            <v>748</v>
          </cell>
          <cell r="J7">
            <v>0</v>
          </cell>
          <cell r="K7">
            <v>343</v>
          </cell>
          <cell r="L7">
            <v>267</v>
          </cell>
          <cell r="M7">
            <v>38</v>
          </cell>
          <cell r="N7">
            <v>18</v>
          </cell>
          <cell r="O7">
            <v>41</v>
          </cell>
          <cell r="P7">
            <v>29</v>
          </cell>
          <cell r="Q7">
            <v>3</v>
          </cell>
          <cell r="R7">
            <v>660</v>
          </cell>
          <cell r="S7">
            <v>27</v>
          </cell>
          <cell r="T7">
            <v>148</v>
          </cell>
          <cell r="U7">
            <v>767</v>
          </cell>
        </row>
        <row r="8">
          <cell r="C8">
            <v>4782</v>
          </cell>
          <cell r="D8">
            <v>4811</v>
          </cell>
          <cell r="E8">
            <v>7656</v>
          </cell>
          <cell r="F8">
            <v>1445</v>
          </cell>
          <cell r="G8">
            <v>1836</v>
          </cell>
          <cell r="H8">
            <v>797</v>
          </cell>
          <cell r="I8">
            <v>387</v>
          </cell>
          <cell r="J8">
            <v>0</v>
          </cell>
          <cell r="K8">
            <v>211</v>
          </cell>
          <cell r="L8">
            <v>14</v>
          </cell>
          <cell r="M8">
            <v>0</v>
          </cell>
          <cell r="N8">
            <v>2</v>
          </cell>
          <cell r="O8">
            <v>24</v>
          </cell>
          <cell r="P8">
            <v>22</v>
          </cell>
          <cell r="Q8">
            <v>10</v>
          </cell>
          <cell r="R8">
            <v>221</v>
          </cell>
          <cell r="S8">
            <v>3</v>
          </cell>
          <cell r="T8">
            <v>97</v>
          </cell>
          <cell r="U8">
            <v>734</v>
          </cell>
        </row>
        <row r="9">
          <cell r="C9">
            <v>5094</v>
          </cell>
          <cell r="D9">
            <v>4912</v>
          </cell>
          <cell r="E9">
            <v>7733</v>
          </cell>
          <cell r="F9">
            <v>1507</v>
          </cell>
          <cell r="G9">
            <v>2022</v>
          </cell>
          <cell r="H9">
            <v>817</v>
          </cell>
          <cell r="I9">
            <v>408</v>
          </cell>
          <cell r="J9">
            <v>0</v>
          </cell>
          <cell r="K9">
            <v>253</v>
          </cell>
          <cell r="L9">
            <v>18</v>
          </cell>
          <cell r="M9">
            <v>0</v>
          </cell>
          <cell r="N9">
            <v>2</v>
          </cell>
          <cell r="O9">
            <v>31</v>
          </cell>
          <cell r="P9">
            <v>31</v>
          </cell>
          <cell r="Q9">
            <v>15</v>
          </cell>
          <cell r="R9">
            <v>255</v>
          </cell>
          <cell r="S9">
            <v>3</v>
          </cell>
          <cell r="T9">
            <v>135</v>
          </cell>
          <cell r="U9">
            <v>758</v>
          </cell>
        </row>
        <row r="10">
          <cell r="C10">
            <v>6754</v>
          </cell>
          <cell r="D10">
            <v>4039</v>
          </cell>
          <cell r="E10">
            <v>10895</v>
          </cell>
          <cell r="F10">
            <v>2397</v>
          </cell>
          <cell r="G10">
            <v>1177</v>
          </cell>
          <cell r="H10">
            <v>953</v>
          </cell>
          <cell r="I10">
            <v>900</v>
          </cell>
          <cell r="J10">
            <v>0</v>
          </cell>
          <cell r="K10">
            <v>117</v>
          </cell>
          <cell r="L10">
            <v>105</v>
          </cell>
          <cell r="M10">
            <v>68</v>
          </cell>
          <cell r="N10">
            <v>7</v>
          </cell>
          <cell r="O10">
            <v>22</v>
          </cell>
          <cell r="P10">
            <v>17</v>
          </cell>
          <cell r="Q10">
            <v>25</v>
          </cell>
          <cell r="R10">
            <v>161</v>
          </cell>
          <cell r="S10">
            <v>17</v>
          </cell>
          <cell r="T10">
            <v>73</v>
          </cell>
          <cell r="U10">
            <v>1671</v>
          </cell>
        </row>
        <row r="11">
          <cell r="C11">
            <v>7575</v>
          </cell>
          <cell r="D11">
            <v>4077</v>
          </cell>
          <cell r="E11">
            <v>11135</v>
          </cell>
          <cell r="F11">
            <v>2480</v>
          </cell>
          <cell r="G11">
            <v>1237</v>
          </cell>
          <cell r="H11">
            <v>973</v>
          </cell>
          <cell r="I11">
            <v>940</v>
          </cell>
          <cell r="J11">
            <v>0</v>
          </cell>
          <cell r="K11">
            <v>117</v>
          </cell>
          <cell r="L11">
            <v>111</v>
          </cell>
          <cell r="M11">
            <v>68</v>
          </cell>
          <cell r="N11">
            <v>7</v>
          </cell>
          <cell r="O11">
            <v>27</v>
          </cell>
          <cell r="P11">
            <v>36</v>
          </cell>
          <cell r="Q11">
            <v>30</v>
          </cell>
          <cell r="R11">
            <v>198</v>
          </cell>
          <cell r="S11">
            <v>34</v>
          </cell>
          <cell r="T11">
            <v>114</v>
          </cell>
          <cell r="U11">
            <v>1695</v>
          </cell>
        </row>
        <row r="12">
          <cell r="C12">
            <v>7329</v>
          </cell>
          <cell r="D12">
            <v>4554</v>
          </cell>
          <cell r="E12">
            <v>8650</v>
          </cell>
          <cell r="F12">
            <v>2261</v>
          </cell>
          <cell r="G12">
            <v>704</v>
          </cell>
          <cell r="H12">
            <v>702</v>
          </cell>
          <cell r="I12">
            <v>545</v>
          </cell>
          <cell r="J12">
            <v>0</v>
          </cell>
          <cell r="K12">
            <v>37</v>
          </cell>
          <cell r="L12">
            <v>74</v>
          </cell>
          <cell r="M12">
            <v>206</v>
          </cell>
          <cell r="N12">
            <v>4</v>
          </cell>
          <cell r="O12">
            <v>30</v>
          </cell>
          <cell r="P12">
            <v>32</v>
          </cell>
          <cell r="Q12">
            <v>8</v>
          </cell>
          <cell r="R12">
            <v>80</v>
          </cell>
          <cell r="S12">
            <v>23</v>
          </cell>
          <cell r="T12">
            <v>34</v>
          </cell>
          <cell r="U12">
            <v>936</v>
          </cell>
        </row>
        <row r="13">
          <cell r="C13">
            <v>8454</v>
          </cell>
          <cell r="D13">
            <v>4882</v>
          </cell>
          <cell r="E13">
            <v>8737</v>
          </cell>
          <cell r="F13">
            <v>2391</v>
          </cell>
          <cell r="G13">
            <v>769</v>
          </cell>
          <cell r="H13">
            <v>726</v>
          </cell>
          <cell r="I13">
            <v>584</v>
          </cell>
          <cell r="J13">
            <v>0</v>
          </cell>
          <cell r="K13">
            <v>37</v>
          </cell>
          <cell r="L13">
            <v>80</v>
          </cell>
          <cell r="M13">
            <v>206</v>
          </cell>
          <cell r="N13">
            <v>4</v>
          </cell>
          <cell r="O13">
            <v>39</v>
          </cell>
          <cell r="P13">
            <v>39</v>
          </cell>
          <cell r="Q13">
            <v>14</v>
          </cell>
          <cell r="R13">
            <v>102</v>
          </cell>
          <cell r="S13">
            <v>28</v>
          </cell>
          <cell r="T13">
            <v>38</v>
          </cell>
          <cell r="U13">
            <v>1002</v>
          </cell>
        </row>
        <row r="14">
          <cell r="C14">
            <v>4125</v>
          </cell>
          <cell r="D14">
            <v>3827</v>
          </cell>
          <cell r="E14">
            <v>8283</v>
          </cell>
          <cell r="F14">
            <v>1373</v>
          </cell>
          <cell r="G14">
            <v>702</v>
          </cell>
          <cell r="H14">
            <v>304</v>
          </cell>
          <cell r="I14">
            <v>333</v>
          </cell>
          <cell r="J14">
            <v>0</v>
          </cell>
          <cell r="K14">
            <v>35</v>
          </cell>
          <cell r="L14">
            <v>30</v>
          </cell>
          <cell r="M14">
            <v>0</v>
          </cell>
          <cell r="N14">
            <v>2</v>
          </cell>
          <cell r="O14">
            <v>16</v>
          </cell>
          <cell r="P14">
            <v>10</v>
          </cell>
          <cell r="Q14">
            <v>10</v>
          </cell>
          <cell r="R14">
            <v>156</v>
          </cell>
          <cell r="S14">
            <v>19</v>
          </cell>
          <cell r="T14">
            <v>99</v>
          </cell>
          <cell r="U14">
            <v>1177</v>
          </cell>
        </row>
        <row r="15">
          <cell r="C15">
            <v>4353</v>
          </cell>
          <cell r="D15">
            <v>3920</v>
          </cell>
          <cell r="E15">
            <v>8374</v>
          </cell>
          <cell r="F15">
            <v>1437</v>
          </cell>
          <cell r="G15">
            <v>735</v>
          </cell>
          <cell r="H15">
            <v>340</v>
          </cell>
          <cell r="I15">
            <v>344</v>
          </cell>
          <cell r="J15">
            <v>0</v>
          </cell>
          <cell r="K15">
            <v>35</v>
          </cell>
          <cell r="L15">
            <v>30</v>
          </cell>
          <cell r="M15">
            <v>0</v>
          </cell>
          <cell r="N15">
            <v>2</v>
          </cell>
          <cell r="O15">
            <v>18</v>
          </cell>
          <cell r="P15">
            <v>16</v>
          </cell>
          <cell r="Q15">
            <v>14</v>
          </cell>
          <cell r="R15">
            <v>175</v>
          </cell>
          <cell r="S15">
            <v>20</v>
          </cell>
          <cell r="T15">
            <v>108</v>
          </cell>
          <cell r="U15">
            <v>1238</v>
          </cell>
        </row>
        <row r="16">
          <cell r="C16">
            <v>5657</v>
          </cell>
          <cell r="D16">
            <v>4584</v>
          </cell>
          <cell r="E16">
            <v>10008</v>
          </cell>
          <cell r="F16">
            <v>2136</v>
          </cell>
          <cell r="G16">
            <v>1045</v>
          </cell>
          <cell r="H16">
            <v>807</v>
          </cell>
          <cell r="I16">
            <v>1069</v>
          </cell>
          <cell r="J16">
            <v>0</v>
          </cell>
          <cell r="K16">
            <v>95</v>
          </cell>
          <cell r="L16">
            <v>97</v>
          </cell>
          <cell r="M16">
            <v>70</v>
          </cell>
          <cell r="N16">
            <v>3</v>
          </cell>
          <cell r="O16">
            <v>28</v>
          </cell>
          <cell r="P16">
            <v>25</v>
          </cell>
          <cell r="Q16">
            <v>13</v>
          </cell>
          <cell r="R16">
            <v>147</v>
          </cell>
          <cell r="S16">
            <v>36</v>
          </cell>
          <cell r="T16">
            <v>83</v>
          </cell>
          <cell r="U16">
            <v>1079</v>
          </cell>
        </row>
        <row r="17">
          <cell r="C17">
            <v>6315</v>
          </cell>
          <cell r="D17">
            <v>5018</v>
          </cell>
          <cell r="E17">
            <v>10106</v>
          </cell>
          <cell r="F17">
            <v>2211</v>
          </cell>
          <cell r="G17">
            <v>1112</v>
          </cell>
          <cell r="H17">
            <v>875</v>
          </cell>
          <cell r="I17">
            <v>1084</v>
          </cell>
          <cell r="J17">
            <v>0</v>
          </cell>
          <cell r="K17">
            <v>103</v>
          </cell>
          <cell r="L17">
            <v>97</v>
          </cell>
          <cell r="M17">
            <v>70</v>
          </cell>
          <cell r="N17">
            <v>11</v>
          </cell>
          <cell r="O17">
            <v>42</v>
          </cell>
          <cell r="P17">
            <v>25</v>
          </cell>
          <cell r="Q17">
            <v>23</v>
          </cell>
          <cell r="R17">
            <v>174</v>
          </cell>
          <cell r="S17">
            <v>47</v>
          </cell>
          <cell r="T17">
            <v>89</v>
          </cell>
          <cell r="U17">
            <v>1100</v>
          </cell>
        </row>
        <row r="18">
          <cell r="C18">
            <v>5670</v>
          </cell>
          <cell r="D18">
            <v>5390</v>
          </cell>
          <cell r="E18">
            <v>11035</v>
          </cell>
          <cell r="F18">
            <v>1823</v>
          </cell>
          <cell r="G18">
            <v>877</v>
          </cell>
          <cell r="H18">
            <v>876</v>
          </cell>
          <cell r="I18">
            <v>545</v>
          </cell>
          <cell r="J18">
            <v>0</v>
          </cell>
          <cell r="K18">
            <v>170</v>
          </cell>
          <cell r="L18">
            <v>15</v>
          </cell>
          <cell r="M18">
            <v>6</v>
          </cell>
          <cell r="N18">
            <v>0</v>
          </cell>
          <cell r="O18">
            <v>19</v>
          </cell>
          <cell r="P18">
            <v>13</v>
          </cell>
          <cell r="Q18">
            <v>4</v>
          </cell>
          <cell r="R18">
            <v>109</v>
          </cell>
          <cell r="S18">
            <v>17</v>
          </cell>
          <cell r="T18">
            <v>60</v>
          </cell>
          <cell r="U18">
            <v>418</v>
          </cell>
        </row>
        <row r="19">
          <cell r="C19">
            <v>6062</v>
          </cell>
          <cell r="D19">
            <v>5604</v>
          </cell>
          <cell r="E19">
            <v>11164</v>
          </cell>
          <cell r="F19">
            <v>1856</v>
          </cell>
          <cell r="G19">
            <v>917</v>
          </cell>
          <cell r="H19">
            <v>893</v>
          </cell>
          <cell r="I19">
            <v>545</v>
          </cell>
          <cell r="J19">
            <v>0</v>
          </cell>
          <cell r="K19">
            <v>170</v>
          </cell>
          <cell r="L19">
            <v>15</v>
          </cell>
          <cell r="M19">
            <v>6</v>
          </cell>
          <cell r="N19">
            <v>0</v>
          </cell>
          <cell r="O19">
            <v>31</v>
          </cell>
          <cell r="P19">
            <v>27</v>
          </cell>
          <cell r="Q19">
            <v>4</v>
          </cell>
          <cell r="R19">
            <v>117</v>
          </cell>
          <cell r="S19">
            <v>21</v>
          </cell>
          <cell r="T19">
            <v>75</v>
          </cell>
          <cell r="U19">
            <v>442</v>
          </cell>
        </row>
        <row r="20">
          <cell r="C20">
            <v>9312</v>
          </cell>
          <cell r="D20">
            <v>4231</v>
          </cell>
          <cell r="E20">
            <v>11527</v>
          </cell>
          <cell r="F20">
            <v>2050</v>
          </cell>
          <cell r="G20">
            <v>3093</v>
          </cell>
          <cell r="H20">
            <v>1720</v>
          </cell>
          <cell r="I20">
            <v>1300</v>
          </cell>
          <cell r="J20">
            <v>0</v>
          </cell>
          <cell r="K20">
            <v>1443</v>
          </cell>
          <cell r="L20">
            <v>338</v>
          </cell>
          <cell r="M20">
            <v>0</v>
          </cell>
          <cell r="N20">
            <v>0</v>
          </cell>
          <cell r="O20">
            <v>14</v>
          </cell>
          <cell r="P20">
            <v>3</v>
          </cell>
          <cell r="Q20">
            <v>2</v>
          </cell>
          <cell r="R20">
            <v>112</v>
          </cell>
          <cell r="S20">
            <v>6</v>
          </cell>
          <cell r="T20">
            <v>54</v>
          </cell>
          <cell r="U20">
            <v>320</v>
          </cell>
        </row>
        <row r="21">
          <cell r="C21">
            <v>10920</v>
          </cell>
          <cell r="D21">
            <v>4244</v>
          </cell>
          <cell r="E21">
            <v>11570</v>
          </cell>
          <cell r="F21">
            <v>2214</v>
          </cell>
          <cell r="G21">
            <v>3250</v>
          </cell>
          <cell r="H21">
            <v>1767</v>
          </cell>
          <cell r="I21">
            <v>1322</v>
          </cell>
          <cell r="J21">
            <v>0</v>
          </cell>
          <cell r="K21">
            <v>1501</v>
          </cell>
          <cell r="L21">
            <v>349</v>
          </cell>
          <cell r="M21">
            <v>0</v>
          </cell>
          <cell r="N21">
            <v>0</v>
          </cell>
          <cell r="O21">
            <v>20</v>
          </cell>
          <cell r="P21">
            <v>6</v>
          </cell>
          <cell r="Q21">
            <v>2</v>
          </cell>
          <cell r="R21">
            <v>138</v>
          </cell>
          <cell r="S21">
            <v>6</v>
          </cell>
          <cell r="T21">
            <v>104</v>
          </cell>
          <cell r="U21">
            <v>332</v>
          </cell>
        </row>
        <row r="22">
          <cell r="C22">
            <v>12358</v>
          </cell>
          <cell r="D22">
            <v>6522</v>
          </cell>
          <cell r="E22">
            <v>9771</v>
          </cell>
          <cell r="F22">
            <v>1318</v>
          </cell>
          <cell r="G22">
            <v>325</v>
          </cell>
          <cell r="H22">
            <v>1107</v>
          </cell>
          <cell r="I22">
            <v>1035</v>
          </cell>
          <cell r="J22">
            <v>0</v>
          </cell>
          <cell r="K22">
            <v>372</v>
          </cell>
          <cell r="L22">
            <v>61</v>
          </cell>
          <cell r="M22">
            <v>32</v>
          </cell>
          <cell r="N22">
            <v>9</v>
          </cell>
          <cell r="O22">
            <v>12</v>
          </cell>
          <cell r="P22">
            <v>18</v>
          </cell>
          <cell r="Q22">
            <v>10</v>
          </cell>
          <cell r="R22">
            <v>71</v>
          </cell>
          <cell r="S22">
            <v>5</v>
          </cell>
          <cell r="T22">
            <v>70</v>
          </cell>
          <cell r="U22">
            <v>589</v>
          </cell>
        </row>
        <row r="23">
          <cell r="C23">
            <v>13928</v>
          </cell>
          <cell r="D23">
            <v>6537</v>
          </cell>
          <cell r="E23">
            <v>10186</v>
          </cell>
          <cell r="F23">
            <v>1348</v>
          </cell>
          <cell r="G23">
            <v>346</v>
          </cell>
          <cell r="H23">
            <v>1132</v>
          </cell>
          <cell r="I23">
            <v>1056</v>
          </cell>
          <cell r="J23">
            <v>0</v>
          </cell>
          <cell r="K23">
            <v>392</v>
          </cell>
          <cell r="L23">
            <v>61</v>
          </cell>
          <cell r="M23">
            <v>32</v>
          </cell>
          <cell r="N23">
            <v>11</v>
          </cell>
          <cell r="O23">
            <v>16</v>
          </cell>
          <cell r="P23">
            <v>22</v>
          </cell>
          <cell r="Q23">
            <v>10</v>
          </cell>
          <cell r="R23">
            <v>85</v>
          </cell>
          <cell r="S23">
            <v>5</v>
          </cell>
          <cell r="T23">
            <v>101</v>
          </cell>
          <cell r="U23">
            <v>626</v>
          </cell>
        </row>
        <row r="24">
          <cell r="C24">
            <v>17319</v>
          </cell>
          <cell r="D24">
            <v>4087</v>
          </cell>
          <cell r="E24">
            <v>7755</v>
          </cell>
          <cell r="F24">
            <v>1521</v>
          </cell>
          <cell r="G24">
            <v>279</v>
          </cell>
          <cell r="H24">
            <v>738</v>
          </cell>
          <cell r="I24">
            <v>822</v>
          </cell>
          <cell r="J24">
            <v>0</v>
          </cell>
          <cell r="K24">
            <v>259</v>
          </cell>
          <cell r="L24">
            <v>2</v>
          </cell>
          <cell r="M24">
            <v>207</v>
          </cell>
          <cell r="N24">
            <v>0</v>
          </cell>
          <cell r="O24">
            <v>9</v>
          </cell>
          <cell r="P24">
            <v>34</v>
          </cell>
          <cell r="Q24">
            <v>10</v>
          </cell>
          <cell r="R24">
            <v>126</v>
          </cell>
          <cell r="S24">
            <v>4</v>
          </cell>
          <cell r="T24">
            <v>78</v>
          </cell>
          <cell r="U24">
            <v>888</v>
          </cell>
        </row>
        <row r="25">
          <cell r="C25">
            <v>20549</v>
          </cell>
          <cell r="D25">
            <v>4110</v>
          </cell>
          <cell r="E25">
            <v>8147</v>
          </cell>
          <cell r="F25">
            <v>1648</v>
          </cell>
          <cell r="G25">
            <v>306</v>
          </cell>
          <cell r="H25">
            <v>752</v>
          </cell>
          <cell r="I25">
            <v>860</v>
          </cell>
          <cell r="J25">
            <v>0</v>
          </cell>
          <cell r="K25">
            <v>268</v>
          </cell>
          <cell r="L25">
            <v>2</v>
          </cell>
          <cell r="M25">
            <v>207</v>
          </cell>
          <cell r="N25">
            <v>0</v>
          </cell>
          <cell r="O25">
            <v>11</v>
          </cell>
          <cell r="P25">
            <v>46</v>
          </cell>
          <cell r="Q25">
            <v>10</v>
          </cell>
          <cell r="R25">
            <v>153</v>
          </cell>
          <cell r="S25">
            <v>5</v>
          </cell>
          <cell r="T25">
            <v>84</v>
          </cell>
          <cell r="U25">
            <v>938</v>
          </cell>
        </row>
        <row r="26">
          <cell r="C26">
            <v>5509</v>
          </cell>
          <cell r="D26">
            <v>4551</v>
          </cell>
          <cell r="E26">
            <v>8535</v>
          </cell>
          <cell r="F26">
            <v>919</v>
          </cell>
          <cell r="G26">
            <v>381</v>
          </cell>
          <cell r="H26">
            <v>869</v>
          </cell>
          <cell r="I26">
            <v>1797</v>
          </cell>
          <cell r="J26">
            <v>0</v>
          </cell>
          <cell r="K26">
            <v>189</v>
          </cell>
          <cell r="L26">
            <v>0</v>
          </cell>
          <cell r="M26">
            <v>155</v>
          </cell>
          <cell r="N26">
            <v>2</v>
          </cell>
          <cell r="O26">
            <v>4</v>
          </cell>
          <cell r="P26">
            <v>6</v>
          </cell>
          <cell r="Q26">
            <v>8</v>
          </cell>
          <cell r="R26">
            <v>49</v>
          </cell>
          <cell r="S26">
            <v>5</v>
          </cell>
          <cell r="T26">
            <v>84</v>
          </cell>
          <cell r="U26">
            <v>761</v>
          </cell>
        </row>
        <row r="27">
          <cell r="C27">
            <v>5910</v>
          </cell>
          <cell r="D27">
            <v>4723</v>
          </cell>
          <cell r="E27">
            <v>8544</v>
          </cell>
          <cell r="F27">
            <v>952</v>
          </cell>
          <cell r="G27">
            <v>400</v>
          </cell>
          <cell r="H27">
            <v>879</v>
          </cell>
          <cell r="I27">
            <v>1824</v>
          </cell>
          <cell r="J27">
            <v>0</v>
          </cell>
          <cell r="K27">
            <v>189</v>
          </cell>
          <cell r="L27">
            <v>0</v>
          </cell>
          <cell r="M27">
            <v>155</v>
          </cell>
          <cell r="N27">
            <v>2</v>
          </cell>
          <cell r="O27">
            <v>8</v>
          </cell>
          <cell r="P27">
            <v>10</v>
          </cell>
          <cell r="Q27">
            <v>12</v>
          </cell>
          <cell r="R27">
            <v>56</v>
          </cell>
          <cell r="S27">
            <v>7</v>
          </cell>
          <cell r="T27">
            <v>95</v>
          </cell>
          <cell r="U27">
            <v>763</v>
          </cell>
        </row>
      </sheetData>
      <sheetData sheetId="9">
        <row r="4">
          <cell r="C4">
            <v>1313</v>
          </cell>
          <cell r="D4">
            <v>2981</v>
          </cell>
          <cell r="E4">
            <v>2429</v>
          </cell>
          <cell r="F4">
            <v>116</v>
          </cell>
          <cell r="G4">
            <v>88</v>
          </cell>
          <cell r="H4">
            <v>637</v>
          </cell>
          <cell r="I4">
            <v>756</v>
          </cell>
          <cell r="J4">
            <v>0</v>
          </cell>
          <cell r="K4">
            <v>51</v>
          </cell>
          <cell r="L4">
            <v>137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14</v>
          </cell>
          <cell r="S4">
            <v>0</v>
          </cell>
          <cell r="T4">
            <v>5</v>
          </cell>
          <cell r="U4">
            <v>491</v>
          </cell>
        </row>
        <row r="5">
          <cell r="C5">
            <v>1349</v>
          </cell>
          <cell r="D5">
            <v>2981</v>
          </cell>
          <cell r="E5">
            <v>2463</v>
          </cell>
          <cell r="F5">
            <v>132</v>
          </cell>
          <cell r="G5">
            <v>90</v>
          </cell>
          <cell r="H5">
            <v>643</v>
          </cell>
          <cell r="I5">
            <v>756</v>
          </cell>
          <cell r="J5">
            <v>0</v>
          </cell>
          <cell r="K5">
            <v>51</v>
          </cell>
          <cell r="L5">
            <v>162</v>
          </cell>
          <cell r="M5">
            <v>0</v>
          </cell>
          <cell r="N5">
            <v>0</v>
          </cell>
          <cell r="O5">
            <v>0</v>
          </cell>
          <cell r="P5">
            <v>4</v>
          </cell>
          <cell r="Q5">
            <v>2</v>
          </cell>
          <cell r="R5">
            <v>14</v>
          </cell>
          <cell r="S5">
            <v>0</v>
          </cell>
          <cell r="T5">
            <v>5</v>
          </cell>
          <cell r="U5">
            <v>514</v>
          </cell>
        </row>
        <row r="6">
          <cell r="C6">
            <v>1079</v>
          </cell>
          <cell r="D6">
            <v>2687</v>
          </cell>
          <cell r="E6">
            <v>2889</v>
          </cell>
          <cell r="F6">
            <v>150</v>
          </cell>
          <cell r="G6">
            <v>297</v>
          </cell>
          <cell r="H6">
            <v>524</v>
          </cell>
          <cell r="I6">
            <v>341</v>
          </cell>
          <cell r="J6">
            <v>0</v>
          </cell>
          <cell r="K6">
            <v>43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16</v>
          </cell>
          <cell r="S6">
            <v>3</v>
          </cell>
          <cell r="T6">
            <v>0</v>
          </cell>
          <cell r="U6">
            <v>629</v>
          </cell>
        </row>
        <row r="7">
          <cell r="C7">
            <v>1099</v>
          </cell>
          <cell r="D7">
            <v>2690</v>
          </cell>
          <cell r="E7">
            <v>2916</v>
          </cell>
          <cell r="F7">
            <v>161</v>
          </cell>
          <cell r="G7">
            <v>312</v>
          </cell>
          <cell r="H7">
            <v>524</v>
          </cell>
          <cell r="I7">
            <v>341</v>
          </cell>
          <cell r="J7">
            <v>0</v>
          </cell>
          <cell r="K7">
            <v>43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16</v>
          </cell>
          <cell r="S7">
            <v>3</v>
          </cell>
          <cell r="T7">
            <v>0</v>
          </cell>
          <cell r="U7">
            <v>745</v>
          </cell>
        </row>
        <row r="8">
          <cell r="C8">
            <v>1183</v>
          </cell>
          <cell r="D8">
            <v>2935</v>
          </cell>
          <cell r="E8">
            <v>3368</v>
          </cell>
          <cell r="F8">
            <v>229</v>
          </cell>
          <cell r="G8">
            <v>540</v>
          </cell>
          <cell r="H8">
            <v>302</v>
          </cell>
          <cell r="I8">
            <v>160</v>
          </cell>
          <cell r="J8">
            <v>0</v>
          </cell>
          <cell r="K8">
            <v>20</v>
          </cell>
          <cell r="L8">
            <v>8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4</v>
          </cell>
          <cell r="U8">
            <v>801</v>
          </cell>
        </row>
        <row r="9">
          <cell r="C9">
            <v>1237</v>
          </cell>
          <cell r="D9">
            <v>2938</v>
          </cell>
          <cell r="E9">
            <v>3388</v>
          </cell>
          <cell r="F9">
            <v>242</v>
          </cell>
          <cell r="G9">
            <v>593</v>
          </cell>
          <cell r="H9">
            <v>308</v>
          </cell>
          <cell r="I9">
            <v>162</v>
          </cell>
          <cell r="J9">
            <v>0</v>
          </cell>
          <cell r="K9">
            <v>22</v>
          </cell>
          <cell r="L9">
            <v>8</v>
          </cell>
          <cell r="M9">
            <v>0</v>
          </cell>
          <cell r="N9">
            <v>6</v>
          </cell>
          <cell r="O9">
            <v>0</v>
          </cell>
          <cell r="P9">
            <v>0</v>
          </cell>
          <cell r="Q9">
            <v>0</v>
          </cell>
          <cell r="R9">
            <v>31</v>
          </cell>
          <cell r="S9">
            <v>0</v>
          </cell>
          <cell r="T9">
            <v>4</v>
          </cell>
          <cell r="U9">
            <v>907</v>
          </cell>
        </row>
        <row r="10">
          <cell r="C10">
            <v>1599</v>
          </cell>
          <cell r="D10">
            <v>3490</v>
          </cell>
          <cell r="E10">
            <v>4334</v>
          </cell>
          <cell r="F10">
            <v>376</v>
          </cell>
          <cell r="G10">
            <v>379</v>
          </cell>
          <cell r="H10">
            <v>288</v>
          </cell>
          <cell r="I10">
            <v>337</v>
          </cell>
          <cell r="J10">
            <v>0</v>
          </cell>
          <cell r="K10">
            <v>42</v>
          </cell>
          <cell r="L10">
            <v>157</v>
          </cell>
          <cell r="M10">
            <v>0</v>
          </cell>
          <cell r="N10">
            <v>0</v>
          </cell>
          <cell r="O10">
            <v>1</v>
          </cell>
          <cell r="P10">
            <v>4</v>
          </cell>
          <cell r="Q10">
            <v>4</v>
          </cell>
          <cell r="R10">
            <v>109</v>
          </cell>
          <cell r="S10">
            <v>11</v>
          </cell>
          <cell r="T10">
            <v>6</v>
          </cell>
          <cell r="U10">
            <v>918</v>
          </cell>
        </row>
        <row r="11">
          <cell r="C11">
            <v>1700</v>
          </cell>
          <cell r="D11">
            <v>3496</v>
          </cell>
          <cell r="E11">
            <v>4379</v>
          </cell>
          <cell r="F11">
            <v>457</v>
          </cell>
          <cell r="G11">
            <v>381</v>
          </cell>
          <cell r="H11">
            <v>288</v>
          </cell>
          <cell r="I11">
            <v>349</v>
          </cell>
          <cell r="J11">
            <v>0</v>
          </cell>
          <cell r="K11">
            <v>42</v>
          </cell>
          <cell r="L11">
            <v>157</v>
          </cell>
          <cell r="M11">
            <v>0</v>
          </cell>
          <cell r="N11">
            <v>0</v>
          </cell>
          <cell r="O11">
            <v>1</v>
          </cell>
          <cell r="P11">
            <v>4</v>
          </cell>
          <cell r="Q11">
            <v>4</v>
          </cell>
          <cell r="R11">
            <v>131</v>
          </cell>
          <cell r="S11">
            <v>11</v>
          </cell>
          <cell r="T11">
            <v>6</v>
          </cell>
          <cell r="U11">
            <v>1074</v>
          </cell>
        </row>
        <row r="12">
          <cell r="C12">
            <v>1232</v>
          </cell>
          <cell r="D12">
            <v>2720</v>
          </cell>
          <cell r="E12">
            <v>2240</v>
          </cell>
          <cell r="F12">
            <v>227</v>
          </cell>
          <cell r="G12">
            <v>44</v>
          </cell>
          <cell r="H12">
            <v>54</v>
          </cell>
          <cell r="I12">
            <v>58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13</v>
          </cell>
          <cell r="R12">
            <v>4</v>
          </cell>
          <cell r="S12">
            <v>0</v>
          </cell>
          <cell r="T12">
            <v>4</v>
          </cell>
          <cell r="U12">
            <v>994</v>
          </cell>
        </row>
        <row r="13">
          <cell r="C13">
            <v>1338</v>
          </cell>
          <cell r="D13">
            <v>2732</v>
          </cell>
          <cell r="E13">
            <v>2243</v>
          </cell>
          <cell r="F13">
            <v>269</v>
          </cell>
          <cell r="G13">
            <v>44</v>
          </cell>
          <cell r="H13">
            <v>56</v>
          </cell>
          <cell r="I13">
            <v>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0</v>
          </cell>
          <cell r="P13">
            <v>0</v>
          </cell>
          <cell r="Q13">
            <v>13</v>
          </cell>
          <cell r="R13">
            <v>4</v>
          </cell>
          <cell r="S13">
            <v>0</v>
          </cell>
          <cell r="T13">
            <v>6</v>
          </cell>
          <cell r="U13">
            <v>1118</v>
          </cell>
        </row>
        <row r="14">
          <cell r="C14">
            <v>1075</v>
          </cell>
          <cell r="D14">
            <v>2587</v>
          </cell>
          <cell r="E14">
            <v>2239</v>
          </cell>
          <cell r="F14">
            <v>96</v>
          </cell>
          <cell r="G14">
            <v>159</v>
          </cell>
          <cell r="H14">
            <v>207</v>
          </cell>
          <cell r="I14">
            <v>246</v>
          </cell>
          <cell r="J14">
            <v>0</v>
          </cell>
          <cell r="K14">
            <v>18</v>
          </cell>
          <cell r="L14">
            <v>0</v>
          </cell>
          <cell r="M14">
            <v>0</v>
          </cell>
          <cell r="N14">
            <v>0</v>
          </cell>
          <cell r="O14">
            <v>10</v>
          </cell>
          <cell r="P14">
            <v>0</v>
          </cell>
          <cell r="Q14">
            <v>6</v>
          </cell>
          <cell r="R14">
            <v>12</v>
          </cell>
          <cell r="S14">
            <v>3</v>
          </cell>
          <cell r="T14">
            <v>8</v>
          </cell>
          <cell r="U14">
            <v>534</v>
          </cell>
        </row>
        <row r="15">
          <cell r="C15">
            <v>1210</v>
          </cell>
          <cell r="D15">
            <v>2587</v>
          </cell>
          <cell r="E15">
            <v>2263</v>
          </cell>
          <cell r="F15">
            <v>102</v>
          </cell>
          <cell r="G15">
            <v>165</v>
          </cell>
          <cell r="H15">
            <v>209</v>
          </cell>
          <cell r="I15">
            <v>248</v>
          </cell>
          <cell r="J15">
            <v>0</v>
          </cell>
          <cell r="K15">
            <v>18</v>
          </cell>
          <cell r="L15">
            <v>0</v>
          </cell>
          <cell r="M15">
            <v>0</v>
          </cell>
          <cell r="N15">
            <v>0</v>
          </cell>
          <cell r="O15">
            <v>10</v>
          </cell>
          <cell r="P15">
            <v>0</v>
          </cell>
          <cell r="Q15">
            <v>12</v>
          </cell>
          <cell r="R15">
            <v>12</v>
          </cell>
          <cell r="S15">
            <v>3</v>
          </cell>
          <cell r="T15">
            <v>8</v>
          </cell>
          <cell r="U15">
            <v>601</v>
          </cell>
        </row>
        <row r="16">
          <cell r="C16">
            <v>897</v>
          </cell>
          <cell r="D16">
            <v>2725</v>
          </cell>
          <cell r="E16">
            <v>2875</v>
          </cell>
          <cell r="F16">
            <v>177</v>
          </cell>
          <cell r="G16">
            <v>142</v>
          </cell>
          <cell r="H16">
            <v>226</v>
          </cell>
          <cell r="I16">
            <v>294</v>
          </cell>
          <cell r="J16">
            <v>0</v>
          </cell>
          <cell r="K16">
            <v>57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0</v>
          </cell>
          <cell r="Q16">
            <v>2</v>
          </cell>
          <cell r="R16">
            <v>38</v>
          </cell>
          <cell r="S16">
            <v>2</v>
          </cell>
          <cell r="T16">
            <v>4</v>
          </cell>
          <cell r="U16">
            <v>592</v>
          </cell>
        </row>
        <row r="17">
          <cell r="C17">
            <v>1025</v>
          </cell>
          <cell r="D17">
            <v>2745</v>
          </cell>
          <cell r="E17">
            <v>2890</v>
          </cell>
          <cell r="F17">
            <v>189</v>
          </cell>
          <cell r="G17">
            <v>218</v>
          </cell>
          <cell r="H17">
            <v>226</v>
          </cell>
          <cell r="I17">
            <v>306</v>
          </cell>
          <cell r="J17">
            <v>0</v>
          </cell>
          <cell r="K17">
            <v>57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>
            <v>40</v>
          </cell>
          <cell r="S17">
            <v>2</v>
          </cell>
          <cell r="T17">
            <v>4</v>
          </cell>
          <cell r="U17">
            <v>692</v>
          </cell>
        </row>
        <row r="18">
          <cell r="C18">
            <v>963</v>
          </cell>
          <cell r="D18">
            <v>1926</v>
          </cell>
          <cell r="E18">
            <v>2374</v>
          </cell>
          <cell r="F18">
            <v>115</v>
          </cell>
          <cell r="G18">
            <v>111</v>
          </cell>
          <cell r="H18">
            <v>223</v>
          </cell>
          <cell r="I18">
            <v>138</v>
          </cell>
          <cell r="J18">
            <v>0</v>
          </cell>
          <cell r="K18">
            <v>64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48</v>
          </cell>
          <cell r="S18">
            <v>0</v>
          </cell>
          <cell r="T18">
            <v>0</v>
          </cell>
          <cell r="U18">
            <v>157</v>
          </cell>
        </row>
        <row r="19">
          <cell r="C19">
            <v>979</v>
          </cell>
          <cell r="D19">
            <v>1937</v>
          </cell>
          <cell r="E19">
            <v>2380</v>
          </cell>
          <cell r="F19">
            <v>123</v>
          </cell>
          <cell r="G19">
            <v>128</v>
          </cell>
          <cell r="H19">
            <v>223</v>
          </cell>
          <cell r="I19">
            <v>142</v>
          </cell>
          <cell r="J19">
            <v>0</v>
          </cell>
          <cell r="K19">
            <v>64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54</v>
          </cell>
          <cell r="S19">
            <v>0</v>
          </cell>
          <cell r="T19">
            <v>0</v>
          </cell>
          <cell r="U19">
            <v>187</v>
          </cell>
        </row>
        <row r="20">
          <cell r="C20">
            <v>1587</v>
          </cell>
          <cell r="D20">
            <v>2201</v>
          </cell>
          <cell r="E20">
            <v>3432</v>
          </cell>
          <cell r="F20">
            <v>264</v>
          </cell>
          <cell r="G20">
            <v>624</v>
          </cell>
          <cell r="H20">
            <v>1002</v>
          </cell>
          <cell r="I20">
            <v>232</v>
          </cell>
          <cell r="J20">
            <v>0</v>
          </cell>
          <cell r="K20">
            <v>490</v>
          </cell>
          <cell r="L20">
            <v>39</v>
          </cell>
          <cell r="M20">
            <v>0</v>
          </cell>
          <cell r="N20">
            <v>0</v>
          </cell>
          <cell r="O20">
            <v>1</v>
          </cell>
          <cell r="P20">
            <v>2</v>
          </cell>
          <cell r="Q20">
            <v>2</v>
          </cell>
          <cell r="R20">
            <v>11</v>
          </cell>
          <cell r="S20">
            <v>0</v>
          </cell>
          <cell r="T20">
            <v>0</v>
          </cell>
          <cell r="U20">
            <v>688</v>
          </cell>
        </row>
        <row r="21">
          <cell r="C21">
            <v>1653</v>
          </cell>
          <cell r="D21">
            <v>2211</v>
          </cell>
          <cell r="E21">
            <v>3466</v>
          </cell>
          <cell r="F21">
            <v>282</v>
          </cell>
          <cell r="G21">
            <v>633</v>
          </cell>
          <cell r="H21">
            <v>1005</v>
          </cell>
          <cell r="I21">
            <v>253</v>
          </cell>
          <cell r="J21">
            <v>0</v>
          </cell>
          <cell r="K21">
            <v>518</v>
          </cell>
          <cell r="L21">
            <v>78</v>
          </cell>
          <cell r="M21">
            <v>0</v>
          </cell>
          <cell r="N21">
            <v>0</v>
          </cell>
          <cell r="O21">
            <v>1</v>
          </cell>
          <cell r="P21">
            <v>2</v>
          </cell>
          <cell r="Q21">
            <v>2</v>
          </cell>
          <cell r="R21">
            <v>15</v>
          </cell>
          <cell r="S21">
            <v>0</v>
          </cell>
          <cell r="T21">
            <v>0</v>
          </cell>
          <cell r="U21">
            <v>780</v>
          </cell>
        </row>
        <row r="22">
          <cell r="C22">
            <v>3420</v>
          </cell>
          <cell r="D22">
            <v>4046</v>
          </cell>
          <cell r="E22">
            <v>3030</v>
          </cell>
          <cell r="F22">
            <v>90</v>
          </cell>
          <cell r="G22">
            <v>79</v>
          </cell>
          <cell r="H22">
            <v>104</v>
          </cell>
          <cell r="I22">
            <v>180</v>
          </cell>
          <cell r="J22">
            <v>0</v>
          </cell>
          <cell r="K22">
            <v>444</v>
          </cell>
          <cell r="L22">
            <v>0</v>
          </cell>
          <cell r="M22">
            <v>0</v>
          </cell>
          <cell r="N22">
            <v>4</v>
          </cell>
          <cell r="O22">
            <v>0</v>
          </cell>
          <cell r="P22">
            <v>0</v>
          </cell>
          <cell r="Q22">
            <v>0</v>
          </cell>
          <cell r="R22">
            <v>2</v>
          </cell>
          <cell r="S22">
            <v>0</v>
          </cell>
          <cell r="T22">
            <v>2</v>
          </cell>
          <cell r="U22">
            <v>410</v>
          </cell>
        </row>
        <row r="23">
          <cell r="C23">
            <v>3803</v>
          </cell>
          <cell r="D23">
            <v>4092</v>
          </cell>
          <cell r="E23">
            <v>3060</v>
          </cell>
          <cell r="F23">
            <v>114</v>
          </cell>
          <cell r="G23">
            <v>96</v>
          </cell>
          <cell r="H23">
            <v>110</v>
          </cell>
          <cell r="I23">
            <v>192</v>
          </cell>
          <cell r="J23">
            <v>0</v>
          </cell>
          <cell r="K23">
            <v>501</v>
          </cell>
          <cell r="L23">
            <v>0</v>
          </cell>
          <cell r="M23">
            <v>0</v>
          </cell>
          <cell r="N23">
            <v>20</v>
          </cell>
          <cell r="O23">
            <v>0</v>
          </cell>
          <cell r="P23">
            <v>0</v>
          </cell>
          <cell r="Q23">
            <v>0</v>
          </cell>
          <cell r="R23">
            <v>4</v>
          </cell>
          <cell r="S23">
            <v>0</v>
          </cell>
          <cell r="T23">
            <v>2</v>
          </cell>
          <cell r="U23">
            <v>472</v>
          </cell>
        </row>
        <row r="24">
          <cell r="C24">
            <v>4632</v>
          </cell>
          <cell r="D24">
            <v>2008</v>
          </cell>
          <cell r="E24">
            <v>2082</v>
          </cell>
          <cell r="F24">
            <v>139</v>
          </cell>
          <cell r="G24">
            <v>32</v>
          </cell>
          <cell r="H24">
            <v>234</v>
          </cell>
          <cell r="I24">
            <v>332</v>
          </cell>
          <cell r="J24">
            <v>0</v>
          </cell>
          <cell r="K24">
            <v>70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992</v>
          </cell>
        </row>
        <row r="25">
          <cell r="C25">
            <v>5067</v>
          </cell>
          <cell r="D25">
            <v>2065</v>
          </cell>
          <cell r="E25">
            <v>2107</v>
          </cell>
          <cell r="F25">
            <v>180</v>
          </cell>
          <cell r="G25">
            <v>55</v>
          </cell>
          <cell r="H25">
            <v>234</v>
          </cell>
          <cell r="I25">
            <v>338</v>
          </cell>
          <cell r="J25">
            <v>0</v>
          </cell>
          <cell r="K25">
            <v>70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0</v>
          </cell>
          <cell r="Q25">
            <v>0</v>
          </cell>
          <cell r="R25">
            <v>2</v>
          </cell>
          <cell r="S25">
            <v>0</v>
          </cell>
          <cell r="T25">
            <v>0</v>
          </cell>
          <cell r="U25">
            <v>1229</v>
          </cell>
        </row>
        <row r="26">
          <cell r="C26">
            <v>1489</v>
          </cell>
          <cell r="D26">
            <v>2620</v>
          </cell>
          <cell r="E26">
            <v>2167</v>
          </cell>
          <cell r="F26">
            <v>66</v>
          </cell>
          <cell r="G26">
            <v>38</v>
          </cell>
          <cell r="H26">
            <v>274</v>
          </cell>
          <cell r="I26">
            <v>872</v>
          </cell>
          <cell r="J26">
            <v>0</v>
          </cell>
          <cell r="K26">
            <v>49</v>
          </cell>
          <cell r="L26">
            <v>50</v>
          </cell>
          <cell r="M26">
            <v>0</v>
          </cell>
          <cell r="N26">
            <v>2</v>
          </cell>
          <cell r="O26">
            <v>2</v>
          </cell>
          <cell r="P26">
            <v>0</v>
          </cell>
          <cell r="Q26">
            <v>3</v>
          </cell>
          <cell r="R26">
            <v>18</v>
          </cell>
          <cell r="S26">
            <v>3</v>
          </cell>
          <cell r="T26">
            <v>4</v>
          </cell>
          <cell r="U26">
            <v>262</v>
          </cell>
        </row>
        <row r="27">
          <cell r="C27">
            <v>1566</v>
          </cell>
          <cell r="D27">
            <v>2630</v>
          </cell>
          <cell r="E27">
            <v>2191</v>
          </cell>
          <cell r="F27">
            <v>98</v>
          </cell>
          <cell r="G27">
            <v>44</v>
          </cell>
          <cell r="H27">
            <v>278</v>
          </cell>
          <cell r="I27">
            <v>876</v>
          </cell>
          <cell r="J27">
            <v>0</v>
          </cell>
          <cell r="K27">
            <v>49</v>
          </cell>
          <cell r="L27">
            <v>66</v>
          </cell>
          <cell r="M27">
            <v>0</v>
          </cell>
          <cell r="N27">
            <v>10</v>
          </cell>
          <cell r="O27">
            <v>2</v>
          </cell>
          <cell r="P27">
            <v>0</v>
          </cell>
          <cell r="Q27">
            <v>3</v>
          </cell>
          <cell r="R27">
            <v>22</v>
          </cell>
          <cell r="S27">
            <v>3</v>
          </cell>
          <cell r="T27">
            <v>4</v>
          </cell>
          <cell r="U27">
            <v>284</v>
          </cell>
        </row>
      </sheetData>
      <sheetData sheetId="10">
        <row r="4">
          <cell r="C4">
            <v>135</v>
          </cell>
          <cell r="D4">
            <v>98</v>
          </cell>
          <cell r="E4">
            <v>44</v>
          </cell>
          <cell r="F4">
            <v>15</v>
          </cell>
          <cell r="G4">
            <v>15</v>
          </cell>
          <cell r="H4">
            <v>7</v>
          </cell>
          <cell r="I4">
            <v>5</v>
          </cell>
          <cell r="R4">
            <v>2</v>
          </cell>
          <cell r="U4">
            <v>7</v>
          </cell>
        </row>
        <row r="5">
          <cell r="C5">
            <v>135</v>
          </cell>
          <cell r="D5">
            <v>98</v>
          </cell>
          <cell r="E5">
            <v>44</v>
          </cell>
          <cell r="F5">
            <v>15</v>
          </cell>
          <cell r="G5">
            <v>15</v>
          </cell>
          <cell r="H5">
            <v>7</v>
          </cell>
          <cell r="I5">
            <v>5</v>
          </cell>
          <cell r="R5">
            <v>2</v>
          </cell>
          <cell r="U5">
            <v>7</v>
          </cell>
        </row>
        <row r="6">
          <cell r="C6">
            <v>141</v>
          </cell>
          <cell r="D6">
            <v>88</v>
          </cell>
          <cell r="E6">
            <v>74</v>
          </cell>
          <cell r="F6">
            <v>32</v>
          </cell>
          <cell r="G6">
            <v>13</v>
          </cell>
          <cell r="H6">
            <v>38</v>
          </cell>
          <cell r="I6">
            <v>16</v>
          </cell>
          <cell r="O6">
            <v>6</v>
          </cell>
          <cell r="P6">
            <v>4</v>
          </cell>
          <cell r="R6">
            <v>4</v>
          </cell>
          <cell r="S6">
            <v>2</v>
          </cell>
          <cell r="U6">
            <v>18</v>
          </cell>
        </row>
        <row r="7">
          <cell r="C7">
            <v>141</v>
          </cell>
          <cell r="D7">
            <v>88</v>
          </cell>
          <cell r="E7">
            <v>74</v>
          </cell>
          <cell r="F7">
            <v>32</v>
          </cell>
          <cell r="G7">
            <v>13</v>
          </cell>
          <cell r="H7">
            <v>38</v>
          </cell>
          <cell r="I7">
            <v>16</v>
          </cell>
          <cell r="O7">
            <v>6</v>
          </cell>
          <cell r="P7">
            <v>4</v>
          </cell>
          <cell r="R7">
            <v>4</v>
          </cell>
          <cell r="S7">
            <v>2</v>
          </cell>
          <cell r="U7">
            <v>18</v>
          </cell>
        </row>
        <row r="8">
          <cell r="C8">
            <v>143</v>
          </cell>
          <cell r="D8">
            <v>116</v>
          </cell>
          <cell r="E8">
            <v>84</v>
          </cell>
          <cell r="F8">
            <v>69</v>
          </cell>
          <cell r="G8">
            <v>61</v>
          </cell>
          <cell r="H8">
            <v>24</v>
          </cell>
          <cell r="I8">
            <v>28</v>
          </cell>
          <cell r="K8">
            <v>4</v>
          </cell>
          <cell r="O8">
            <v>2</v>
          </cell>
          <cell r="P8">
            <v>2</v>
          </cell>
          <cell r="Q8">
            <v>4</v>
          </cell>
          <cell r="R8">
            <v>3</v>
          </cell>
          <cell r="S8">
            <v>2</v>
          </cell>
          <cell r="T8">
            <v>10</v>
          </cell>
          <cell r="U8">
            <v>33</v>
          </cell>
        </row>
        <row r="9">
          <cell r="C9">
            <v>143</v>
          </cell>
          <cell r="D9">
            <v>116</v>
          </cell>
          <cell r="E9">
            <v>84</v>
          </cell>
          <cell r="F9">
            <v>69</v>
          </cell>
          <cell r="G9">
            <v>61</v>
          </cell>
          <cell r="H9">
            <v>24</v>
          </cell>
          <cell r="I9">
            <v>28</v>
          </cell>
          <cell r="K9">
            <v>4</v>
          </cell>
          <cell r="O9">
            <v>2</v>
          </cell>
          <cell r="P9">
            <v>2</v>
          </cell>
          <cell r="Q9">
            <v>4</v>
          </cell>
          <cell r="R9">
            <v>3</v>
          </cell>
          <cell r="S9">
            <v>2</v>
          </cell>
          <cell r="T9">
            <v>10</v>
          </cell>
          <cell r="U9">
            <v>33</v>
          </cell>
        </row>
        <row r="10">
          <cell r="C10">
            <v>421</v>
          </cell>
          <cell r="D10">
            <v>202</v>
          </cell>
          <cell r="E10">
            <v>123</v>
          </cell>
          <cell r="F10">
            <v>119</v>
          </cell>
          <cell r="G10">
            <v>33</v>
          </cell>
          <cell r="H10">
            <v>42</v>
          </cell>
          <cell r="I10">
            <v>36</v>
          </cell>
          <cell r="K10">
            <v>4</v>
          </cell>
          <cell r="N10">
            <v>4</v>
          </cell>
          <cell r="P10">
            <v>17</v>
          </cell>
          <cell r="Q10">
            <v>1</v>
          </cell>
          <cell r="R10">
            <v>15</v>
          </cell>
          <cell r="S10">
            <v>4</v>
          </cell>
          <cell r="T10">
            <v>11</v>
          </cell>
          <cell r="U10">
            <v>45</v>
          </cell>
        </row>
        <row r="11">
          <cell r="C11">
            <v>421</v>
          </cell>
          <cell r="D11">
            <v>202</v>
          </cell>
          <cell r="E11">
            <v>123</v>
          </cell>
          <cell r="F11">
            <v>119</v>
          </cell>
          <cell r="G11">
            <v>33</v>
          </cell>
          <cell r="H11">
            <v>42</v>
          </cell>
          <cell r="I11">
            <v>36</v>
          </cell>
          <cell r="K11">
            <v>4</v>
          </cell>
          <cell r="N11">
            <v>4</v>
          </cell>
          <cell r="P11">
            <v>17</v>
          </cell>
          <cell r="Q11">
            <v>1</v>
          </cell>
          <cell r="R11">
            <v>15</v>
          </cell>
          <cell r="S11">
            <v>4</v>
          </cell>
          <cell r="T11">
            <v>11</v>
          </cell>
          <cell r="U11">
            <v>45</v>
          </cell>
        </row>
        <row r="12">
          <cell r="C12">
            <v>433</v>
          </cell>
          <cell r="D12">
            <v>204</v>
          </cell>
          <cell r="E12">
            <v>129</v>
          </cell>
          <cell r="F12">
            <v>83</v>
          </cell>
          <cell r="G12">
            <v>52</v>
          </cell>
          <cell r="H12">
            <v>63</v>
          </cell>
          <cell r="I12">
            <v>23</v>
          </cell>
          <cell r="J12">
            <v>2</v>
          </cell>
          <cell r="O12">
            <v>3</v>
          </cell>
          <cell r="P12">
            <v>4</v>
          </cell>
          <cell r="Q12">
            <v>2</v>
          </cell>
          <cell r="R12">
            <v>19</v>
          </cell>
          <cell r="S12">
            <v>2</v>
          </cell>
          <cell r="T12">
            <v>19</v>
          </cell>
          <cell r="U12">
            <v>50</v>
          </cell>
        </row>
        <row r="13">
          <cell r="C13">
            <v>433</v>
          </cell>
          <cell r="D13">
            <v>204</v>
          </cell>
          <cell r="E13">
            <v>129</v>
          </cell>
          <cell r="F13">
            <v>83</v>
          </cell>
          <cell r="G13">
            <v>52</v>
          </cell>
          <cell r="H13">
            <v>63</v>
          </cell>
          <cell r="I13">
            <v>23</v>
          </cell>
          <cell r="J13">
            <v>2</v>
          </cell>
          <cell r="O13">
            <v>3</v>
          </cell>
          <cell r="P13">
            <v>4</v>
          </cell>
          <cell r="Q13">
            <v>2</v>
          </cell>
          <cell r="R13">
            <v>19</v>
          </cell>
          <cell r="S13">
            <v>2</v>
          </cell>
          <cell r="T13">
            <v>19</v>
          </cell>
          <cell r="U13">
            <v>50</v>
          </cell>
        </row>
        <row r="14">
          <cell r="C14">
            <v>647</v>
          </cell>
          <cell r="D14">
            <v>144</v>
          </cell>
          <cell r="E14">
            <v>91</v>
          </cell>
          <cell r="F14">
            <v>101</v>
          </cell>
          <cell r="G14">
            <v>23</v>
          </cell>
          <cell r="H14">
            <v>59</v>
          </cell>
          <cell r="I14">
            <v>11</v>
          </cell>
          <cell r="P14">
            <v>4</v>
          </cell>
          <cell r="R14">
            <v>4</v>
          </cell>
          <cell r="S14">
            <v>2</v>
          </cell>
          <cell r="T14">
            <v>1</v>
          </cell>
          <cell r="U14">
            <v>19</v>
          </cell>
        </row>
        <row r="15">
          <cell r="C15">
            <v>647</v>
          </cell>
          <cell r="D15">
            <v>144</v>
          </cell>
          <cell r="E15">
            <v>91</v>
          </cell>
          <cell r="F15">
            <v>101</v>
          </cell>
          <cell r="G15">
            <v>23</v>
          </cell>
          <cell r="H15">
            <v>59</v>
          </cell>
          <cell r="I15">
            <v>11</v>
          </cell>
          <cell r="P15">
            <v>4</v>
          </cell>
          <cell r="R15">
            <v>4</v>
          </cell>
          <cell r="S15">
            <v>2</v>
          </cell>
          <cell r="T15">
            <v>1</v>
          </cell>
          <cell r="U15">
            <v>19</v>
          </cell>
        </row>
        <row r="16">
          <cell r="C16">
            <v>99</v>
          </cell>
          <cell r="D16">
            <v>74</v>
          </cell>
          <cell r="E16">
            <v>63</v>
          </cell>
          <cell r="F16">
            <v>58</v>
          </cell>
          <cell r="G16">
            <v>42</v>
          </cell>
          <cell r="H16">
            <v>56</v>
          </cell>
          <cell r="I16">
            <v>50</v>
          </cell>
          <cell r="J16">
            <v>0</v>
          </cell>
          <cell r="K16">
            <v>0</v>
          </cell>
          <cell r="L16">
            <v>4</v>
          </cell>
          <cell r="M16">
            <v>10</v>
          </cell>
          <cell r="N16">
            <v>0</v>
          </cell>
          <cell r="O16">
            <v>1</v>
          </cell>
          <cell r="P16">
            <v>3</v>
          </cell>
          <cell r="Q16">
            <v>0</v>
          </cell>
          <cell r="R16">
            <v>14</v>
          </cell>
          <cell r="S16">
            <v>0</v>
          </cell>
          <cell r="T16">
            <v>6</v>
          </cell>
          <cell r="U16">
            <v>393</v>
          </cell>
        </row>
        <row r="17">
          <cell r="C17">
            <v>99</v>
          </cell>
          <cell r="D17">
            <v>74</v>
          </cell>
          <cell r="E17">
            <v>63</v>
          </cell>
          <cell r="F17">
            <v>58</v>
          </cell>
          <cell r="G17">
            <v>42</v>
          </cell>
          <cell r="H17">
            <v>56</v>
          </cell>
          <cell r="I17">
            <v>50</v>
          </cell>
          <cell r="J17">
            <v>0</v>
          </cell>
          <cell r="K17">
            <v>0</v>
          </cell>
          <cell r="L17">
            <v>4</v>
          </cell>
          <cell r="M17">
            <v>10</v>
          </cell>
          <cell r="N17">
            <v>0</v>
          </cell>
          <cell r="O17">
            <v>1</v>
          </cell>
          <cell r="P17">
            <v>3</v>
          </cell>
          <cell r="Q17">
            <v>0</v>
          </cell>
          <cell r="R17">
            <v>14</v>
          </cell>
          <cell r="S17">
            <v>0</v>
          </cell>
          <cell r="T17">
            <v>6</v>
          </cell>
          <cell r="U17">
            <v>393</v>
          </cell>
        </row>
        <row r="18">
          <cell r="C18">
            <v>73</v>
          </cell>
          <cell r="D18">
            <v>83</v>
          </cell>
          <cell r="E18">
            <v>46</v>
          </cell>
          <cell r="F18">
            <v>26</v>
          </cell>
          <cell r="G18">
            <v>62</v>
          </cell>
          <cell r="H18">
            <v>88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</v>
          </cell>
          <cell r="S18">
            <v>1</v>
          </cell>
          <cell r="T18">
            <v>27</v>
          </cell>
          <cell r="U18">
            <v>271</v>
          </cell>
        </row>
        <row r="19">
          <cell r="C19">
            <v>73</v>
          </cell>
          <cell r="D19">
            <v>83</v>
          </cell>
          <cell r="E19">
            <v>46</v>
          </cell>
          <cell r="F19">
            <v>26</v>
          </cell>
          <cell r="G19">
            <v>62</v>
          </cell>
          <cell r="H19">
            <v>88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</v>
          </cell>
          <cell r="S19">
            <v>1</v>
          </cell>
          <cell r="T19">
            <v>27</v>
          </cell>
          <cell r="U19">
            <v>271</v>
          </cell>
        </row>
        <row r="20">
          <cell r="C20">
            <v>190</v>
          </cell>
          <cell r="D20">
            <v>134</v>
          </cell>
          <cell r="E20">
            <v>26</v>
          </cell>
          <cell r="F20">
            <v>57</v>
          </cell>
          <cell r="G20">
            <v>90</v>
          </cell>
          <cell r="H20">
            <v>46</v>
          </cell>
          <cell r="I20">
            <v>17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P20">
            <v>0</v>
          </cell>
          <cell r="Q20">
            <v>0</v>
          </cell>
          <cell r="R20">
            <v>6</v>
          </cell>
          <cell r="S20">
            <v>0</v>
          </cell>
          <cell r="T20">
            <v>28</v>
          </cell>
          <cell r="U20">
            <v>541</v>
          </cell>
        </row>
        <row r="21">
          <cell r="C21">
            <v>190</v>
          </cell>
          <cell r="D21">
            <v>134</v>
          </cell>
          <cell r="E21">
            <v>26</v>
          </cell>
          <cell r="F21">
            <v>57</v>
          </cell>
          <cell r="G21">
            <v>90</v>
          </cell>
          <cell r="H21">
            <v>46</v>
          </cell>
          <cell r="I21">
            <v>17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</v>
          </cell>
          <cell r="P21">
            <v>0</v>
          </cell>
          <cell r="Q21">
            <v>0</v>
          </cell>
          <cell r="R21">
            <v>6</v>
          </cell>
          <cell r="S21">
            <v>0</v>
          </cell>
          <cell r="T21">
            <v>28</v>
          </cell>
          <cell r="U21">
            <v>541</v>
          </cell>
        </row>
        <row r="22">
          <cell r="C22">
            <v>390</v>
          </cell>
          <cell r="D22">
            <v>251</v>
          </cell>
          <cell r="E22">
            <v>64</v>
          </cell>
          <cell r="F22">
            <v>151</v>
          </cell>
          <cell r="G22">
            <v>52</v>
          </cell>
          <cell r="H22">
            <v>54</v>
          </cell>
          <cell r="I22">
            <v>39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0</v>
          </cell>
          <cell r="O22">
            <v>3</v>
          </cell>
          <cell r="P22">
            <v>0</v>
          </cell>
          <cell r="Q22">
            <v>0</v>
          </cell>
          <cell r="R22">
            <v>17</v>
          </cell>
          <cell r="S22">
            <v>0</v>
          </cell>
          <cell r="T22">
            <v>21</v>
          </cell>
          <cell r="U22">
            <v>219</v>
          </cell>
        </row>
        <row r="23">
          <cell r="C23">
            <v>390</v>
          </cell>
          <cell r="D23">
            <v>251</v>
          </cell>
          <cell r="E23">
            <v>64</v>
          </cell>
          <cell r="F23">
            <v>151</v>
          </cell>
          <cell r="G23">
            <v>52</v>
          </cell>
          <cell r="H23">
            <v>54</v>
          </cell>
          <cell r="I23">
            <v>39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0</v>
          </cell>
          <cell r="O23">
            <v>3</v>
          </cell>
          <cell r="P23">
            <v>0</v>
          </cell>
          <cell r="Q23">
            <v>0</v>
          </cell>
          <cell r="R23">
            <v>17</v>
          </cell>
          <cell r="S23">
            <v>0</v>
          </cell>
          <cell r="T23">
            <v>21</v>
          </cell>
          <cell r="U23">
            <v>219</v>
          </cell>
        </row>
        <row r="24">
          <cell r="C24">
            <v>955</v>
          </cell>
          <cell r="D24">
            <v>392</v>
          </cell>
          <cell r="E24">
            <v>76</v>
          </cell>
          <cell r="F24">
            <v>132</v>
          </cell>
          <cell r="G24">
            <v>9</v>
          </cell>
          <cell r="H24">
            <v>34</v>
          </cell>
          <cell r="I24">
            <v>65</v>
          </cell>
          <cell r="J24">
            <v>0</v>
          </cell>
          <cell r="K24">
            <v>6</v>
          </cell>
          <cell r="L24">
            <v>0</v>
          </cell>
          <cell r="M24">
            <v>30</v>
          </cell>
          <cell r="N24">
            <v>0</v>
          </cell>
          <cell r="O24">
            <v>2</v>
          </cell>
          <cell r="P24">
            <v>4</v>
          </cell>
          <cell r="Q24">
            <v>7</v>
          </cell>
          <cell r="R24">
            <v>8</v>
          </cell>
          <cell r="S24">
            <v>0</v>
          </cell>
          <cell r="T24">
            <v>14</v>
          </cell>
          <cell r="U24">
            <v>163</v>
          </cell>
        </row>
        <row r="25">
          <cell r="C25">
            <v>955</v>
          </cell>
          <cell r="D25">
            <v>392</v>
          </cell>
          <cell r="E25">
            <v>76</v>
          </cell>
          <cell r="F25">
            <v>132</v>
          </cell>
          <cell r="G25">
            <v>9</v>
          </cell>
          <cell r="H25">
            <v>34</v>
          </cell>
          <cell r="I25">
            <v>65</v>
          </cell>
          <cell r="J25">
            <v>0</v>
          </cell>
          <cell r="K25">
            <v>6</v>
          </cell>
          <cell r="L25">
            <v>0</v>
          </cell>
          <cell r="M25">
            <v>30</v>
          </cell>
          <cell r="N25">
            <v>0</v>
          </cell>
          <cell r="O25">
            <v>2</v>
          </cell>
          <cell r="P25">
            <v>4</v>
          </cell>
          <cell r="Q25">
            <v>7</v>
          </cell>
          <cell r="R25">
            <v>8</v>
          </cell>
          <cell r="S25">
            <v>0</v>
          </cell>
          <cell r="T25">
            <v>14</v>
          </cell>
          <cell r="U25">
            <v>163</v>
          </cell>
        </row>
        <row r="26">
          <cell r="C26">
            <v>127</v>
          </cell>
          <cell r="D26">
            <v>206</v>
          </cell>
          <cell r="E26">
            <v>29</v>
          </cell>
          <cell r="F26">
            <v>77</v>
          </cell>
          <cell r="G26">
            <v>22</v>
          </cell>
          <cell r="H26">
            <v>58</v>
          </cell>
          <cell r="I26">
            <v>19</v>
          </cell>
          <cell r="J26">
            <v>0</v>
          </cell>
          <cell r="K26">
            <v>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4</v>
          </cell>
          <cell r="S26">
            <v>3</v>
          </cell>
          <cell r="T26">
            <v>19</v>
          </cell>
          <cell r="U26">
            <v>76</v>
          </cell>
        </row>
        <row r="27">
          <cell r="C27">
            <v>127</v>
          </cell>
          <cell r="D27">
            <v>206</v>
          </cell>
          <cell r="E27">
            <v>29</v>
          </cell>
          <cell r="F27">
            <v>77</v>
          </cell>
          <cell r="G27">
            <v>22</v>
          </cell>
          <cell r="H27">
            <v>58</v>
          </cell>
          <cell r="I27">
            <v>19</v>
          </cell>
          <cell r="J27">
            <v>0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  <cell r="R27">
            <v>4</v>
          </cell>
          <cell r="S27">
            <v>3</v>
          </cell>
          <cell r="T27">
            <v>19</v>
          </cell>
          <cell r="U27">
            <v>76</v>
          </cell>
        </row>
      </sheetData>
      <sheetData sheetId="11">
        <row r="8">
          <cell r="E8">
            <v>1</v>
          </cell>
        </row>
        <row r="9">
          <cell r="E9">
            <v>1</v>
          </cell>
        </row>
        <row r="10">
          <cell r="C10">
            <v>10</v>
          </cell>
          <cell r="U10">
            <v>2</v>
          </cell>
        </row>
        <row r="11">
          <cell r="C11">
            <v>10</v>
          </cell>
          <cell r="U11">
            <v>2</v>
          </cell>
        </row>
        <row r="14">
          <cell r="C14">
            <v>1</v>
          </cell>
          <cell r="E14">
            <v>1</v>
          </cell>
        </row>
        <row r="15">
          <cell r="C15">
            <v>1</v>
          </cell>
          <cell r="E15">
            <v>1</v>
          </cell>
        </row>
        <row r="24">
          <cell r="C24">
            <v>5</v>
          </cell>
        </row>
        <row r="25">
          <cell r="C25">
            <v>5</v>
          </cell>
        </row>
      </sheetData>
      <sheetData sheetId="12"/>
      <sheetData sheetId="13">
        <row r="4">
          <cell r="C4">
            <v>3</v>
          </cell>
        </row>
        <row r="5">
          <cell r="C5">
            <v>3</v>
          </cell>
        </row>
        <row r="6">
          <cell r="C6">
            <v>6</v>
          </cell>
          <cell r="F6">
            <v>6</v>
          </cell>
          <cell r="I6">
            <v>1</v>
          </cell>
        </row>
        <row r="7">
          <cell r="C7">
            <v>6</v>
          </cell>
          <cell r="F7">
            <v>6</v>
          </cell>
          <cell r="I7">
            <v>1</v>
          </cell>
        </row>
        <row r="8">
          <cell r="C8">
            <v>1</v>
          </cell>
        </row>
        <row r="9">
          <cell r="C9">
            <v>7</v>
          </cell>
        </row>
        <row r="12">
          <cell r="C12">
            <v>2</v>
          </cell>
          <cell r="Q12">
            <v>1</v>
          </cell>
        </row>
        <row r="13">
          <cell r="C13">
            <v>2</v>
          </cell>
          <cell r="Q13">
            <v>1</v>
          </cell>
        </row>
        <row r="14">
          <cell r="Q14">
            <v>1</v>
          </cell>
        </row>
        <row r="15">
          <cell r="Q15">
            <v>1</v>
          </cell>
        </row>
        <row r="22">
          <cell r="F22">
            <v>6</v>
          </cell>
        </row>
        <row r="23">
          <cell r="F23">
            <v>6</v>
          </cell>
        </row>
        <row r="24">
          <cell r="N24">
            <v>1</v>
          </cell>
          <cell r="T24">
            <v>4</v>
          </cell>
        </row>
        <row r="25">
          <cell r="N25">
            <v>1</v>
          </cell>
          <cell r="T25">
            <v>4</v>
          </cell>
        </row>
        <row r="26">
          <cell r="C26">
            <v>7</v>
          </cell>
        </row>
        <row r="27">
          <cell r="C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7"/>
  <sheetViews>
    <sheetView tabSelected="1" view="pageBreakPreview" zoomScale="53" zoomScaleNormal="75" zoomScaleSheetLayoutView="53" workbookViewId="0">
      <pane xSplit="2" ySplit="5" topLeftCell="D6" activePane="bottomRight" state="frozen"/>
      <selection pane="topRight" activeCell="C1" sqref="C1"/>
      <selection pane="bottomLeft" activeCell="A5" sqref="A5"/>
      <selection pane="bottomRight" activeCell="Y3" sqref="Y3"/>
    </sheetView>
  </sheetViews>
  <sheetFormatPr defaultColWidth="11.25" defaultRowHeight="21.75" customHeight="1"/>
  <cols>
    <col min="1" max="1" width="4.625" style="2" customWidth="1"/>
    <col min="2" max="3" width="12.625" style="2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2"/>
  </cols>
  <sheetData>
    <row r="1" spans="1:28" ht="24.95" customHeight="1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28" ht="21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28" ht="24.95" customHeight="1" thickBot="1">
      <c r="A3" s="3" t="s">
        <v>51</v>
      </c>
      <c r="Y3" s="4" t="s">
        <v>52</v>
      </c>
      <c r="Z3" s="5"/>
      <c r="AA3" s="5"/>
    </row>
    <row r="4" spans="1:28" s="7" customFormat="1" ht="24.95" customHeight="1">
      <c r="A4" s="237" t="s">
        <v>1</v>
      </c>
      <c r="B4" s="238"/>
      <c r="C4" s="241" t="s">
        <v>2</v>
      </c>
      <c r="D4" s="243" t="s">
        <v>3</v>
      </c>
      <c r="E4" s="244"/>
      <c r="F4" s="244"/>
      <c r="G4" s="244"/>
      <c r="H4" s="244"/>
      <c r="I4" s="244"/>
      <c r="J4" s="244"/>
      <c r="K4" s="245"/>
      <c r="L4" s="245"/>
      <c r="M4" s="245"/>
      <c r="N4" s="245"/>
      <c r="O4" s="246" t="s">
        <v>4</v>
      </c>
      <c r="P4" s="244"/>
      <c r="Q4" s="244"/>
      <c r="R4" s="247"/>
      <c r="S4" s="246" t="s">
        <v>5</v>
      </c>
      <c r="T4" s="247"/>
      <c r="U4" s="6" t="s">
        <v>6</v>
      </c>
      <c r="V4" s="225" t="s">
        <v>7</v>
      </c>
      <c r="W4" s="227" t="s">
        <v>8</v>
      </c>
      <c r="X4" s="229" t="s">
        <v>9</v>
      </c>
      <c r="Y4" s="231" t="s">
        <v>10</v>
      </c>
      <c r="Z4" s="233" t="s">
        <v>11</v>
      </c>
      <c r="AA4" s="235" t="s">
        <v>12</v>
      </c>
    </row>
    <row r="5" spans="1:28" s="7" customFormat="1" ht="24.75" customHeight="1" thickBot="1">
      <c r="A5" s="239"/>
      <c r="B5" s="240"/>
      <c r="C5" s="242"/>
      <c r="D5" s="8" t="s">
        <v>13</v>
      </c>
      <c r="E5" s="9" t="s">
        <v>14</v>
      </c>
      <c r="F5" s="9" t="s">
        <v>15</v>
      </c>
      <c r="G5" s="9" t="s">
        <v>16</v>
      </c>
      <c r="H5" s="10" t="s">
        <v>17</v>
      </c>
      <c r="I5" s="9" t="s">
        <v>18</v>
      </c>
      <c r="J5" s="9" t="s">
        <v>19</v>
      </c>
      <c r="K5" s="11" t="s">
        <v>20</v>
      </c>
      <c r="L5" s="12" t="s">
        <v>21</v>
      </c>
      <c r="M5" s="13" t="s">
        <v>22</v>
      </c>
      <c r="N5" s="13" t="s">
        <v>23</v>
      </c>
      <c r="O5" s="14" t="s">
        <v>24</v>
      </c>
      <c r="P5" s="9" t="s">
        <v>25</v>
      </c>
      <c r="Q5" s="9" t="s">
        <v>26</v>
      </c>
      <c r="R5" s="15" t="s">
        <v>27</v>
      </c>
      <c r="S5" s="14" t="s">
        <v>28</v>
      </c>
      <c r="T5" s="15" t="s">
        <v>29</v>
      </c>
      <c r="U5" s="16" t="s">
        <v>30</v>
      </c>
      <c r="V5" s="226"/>
      <c r="W5" s="228"/>
      <c r="X5" s="230"/>
      <c r="Y5" s="232"/>
      <c r="Z5" s="234"/>
      <c r="AA5" s="234"/>
    </row>
    <row r="6" spans="1:28" s="7" customFormat="1" ht="21.75" customHeight="1">
      <c r="A6" s="209" t="s">
        <v>31</v>
      </c>
      <c r="B6" s="211" t="s">
        <v>32</v>
      </c>
      <c r="C6" s="17" t="s">
        <v>33</v>
      </c>
      <c r="D6" s="18">
        <f>[1]室蘭市!C4+[1]室蘭市!C6+[1]室蘭市!C8+[1]室蘭市!C10+[1]室蘭市!C12+[1]室蘭市!C14</f>
        <v>2676</v>
      </c>
      <c r="E6" s="19">
        <f>[1]室蘭市!D4+[1]室蘭市!D6+[1]室蘭市!D8+[1]室蘭市!D10+[1]室蘭市!D12+[1]室蘭市!D14</f>
        <v>116</v>
      </c>
      <c r="F6" s="19">
        <f>[1]室蘭市!E4+[1]室蘭市!E6+[1]室蘭市!E8+[1]室蘭市!E10+[1]室蘭市!E12+[1]室蘭市!E14</f>
        <v>879</v>
      </c>
      <c r="G6" s="19">
        <f>[1]室蘭市!F4+[1]室蘭市!F6+[1]室蘭市!F8+[1]室蘭市!F10+[1]室蘭市!F12+[1]室蘭市!F14</f>
        <v>224</v>
      </c>
      <c r="H6" s="19">
        <f>[1]室蘭市!G4+[1]室蘭市!G6+[1]室蘭市!G8+[1]室蘭市!G10+[1]室蘭市!G12+[1]室蘭市!G14</f>
        <v>55</v>
      </c>
      <c r="I6" s="19">
        <f>[1]室蘭市!H4+[1]室蘭市!H6+[1]室蘭市!H8+[1]室蘭市!H10+[1]室蘭市!H12+[1]室蘭市!H14</f>
        <v>22</v>
      </c>
      <c r="J6" s="19">
        <f>[1]室蘭市!I4+[1]室蘭市!I6+[1]室蘭市!I8+[1]室蘭市!I10+[1]室蘭市!I12+[1]室蘭市!I14</f>
        <v>17</v>
      </c>
      <c r="K6" s="19">
        <f>[1]室蘭市!J4+[1]室蘭市!J6+[1]室蘭市!J8+[1]室蘭市!J10+[1]室蘭市!J12+[1]室蘭市!J14</f>
        <v>4</v>
      </c>
      <c r="L6" s="19">
        <f>[1]室蘭市!K4+[1]室蘭市!K6+[1]室蘭市!K8+[1]室蘭市!K10+[1]室蘭市!K12+[1]室蘭市!K14</f>
        <v>0</v>
      </c>
      <c r="M6" s="19">
        <f>[1]室蘭市!L4+[1]室蘭市!L6+[1]室蘭市!L8+[1]室蘭市!L10+[1]室蘭市!L12+[1]室蘭市!L14</f>
        <v>17</v>
      </c>
      <c r="N6" s="20">
        <f>[1]室蘭市!M4+[1]室蘭市!M6+[1]室蘭市!M8+[1]室蘭市!M10+[1]室蘭市!M12+[1]室蘭市!M14</f>
        <v>0</v>
      </c>
      <c r="O6" s="21">
        <f>[1]室蘭市!N4+[1]室蘭市!N6+[1]室蘭市!N8+[1]室蘭市!N10+[1]室蘭市!N12+[1]室蘭市!N14</f>
        <v>24</v>
      </c>
      <c r="P6" s="19">
        <f>[1]室蘭市!O4+[1]室蘭市!O6+[1]室蘭市!O8+[1]室蘭市!O10+[1]室蘭市!O12+[1]室蘭市!O14</f>
        <v>9</v>
      </c>
      <c r="Q6" s="19">
        <f>[1]室蘭市!P4+[1]室蘭市!P6+[1]室蘭市!P8+[1]室蘭市!P10+[1]室蘭市!P12+[1]室蘭市!P14</f>
        <v>7</v>
      </c>
      <c r="R6" s="22">
        <f>[1]室蘭市!Q4+[1]室蘭市!Q6+[1]室蘭市!Q8+[1]室蘭市!Q10+[1]室蘭市!Q12+[1]室蘭市!Q14</f>
        <v>4</v>
      </c>
      <c r="S6" s="21">
        <f>[1]室蘭市!R4+[1]室蘭市!R6+[1]室蘭市!R8+[1]室蘭市!R10+[1]室蘭市!R12+[1]室蘭市!R14</f>
        <v>18</v>
      </c>
      <c r="T6" s="22">
        <f>[1]室蘭市!S4+[1]室蘭市!S6+[1]室蘭市!S8+[1]室蘭市!S10+[1]室蘭市!S12+[1]室蘭市!S14</f>
        <v>7</v>
      </c>
      <c r="U6" s="23">
        <f>[1]室蘭市!T4+[1]室蘭市!T6+[1]室蘭市!T8+[1]室蘭市!T10+[1]室蘭市!T12+[1]室蘭市!T14</f>
        <v>0</v>
      </c>
      <c r="V6" s="24">
        <f>[1]室蘭市!U4+[1]室蘭市!U6+[1]室蘭市!U8+[1]室蘭市!U10+[1]室蘭市!U12+[1]室蘭市!U14</f>
        <v>340</v>
      </c>
      <c r="W6" s="25">
        <f>SUM(D6:V6)</f>
        <v>4419</v>
      </c>
      <c r="X6" s="26">
        <v>6079</v>
      </c>
      <c r="Y6" s="27">
        <f>W6/X6*100</f>
        <v>72.692877117947035</v>
      </c>
      <c r="Z6" s="28">
        <v>764</v>
      </c>
      <c r="AA6" s="29">
        <f>W6/Z6*100</f>
        <v>578.40314136125653</v>
      </c>
    </row>
    <row r="7" spans="1:28" s="7" customFormat="1" ht="21.75" customHeight="1">
      <c r="A7" s="210"/>
      <c r="B7" s="204"/>
      <c r="C7" s="30" t="s">
        <v>34</v>
      </c>
      <c r="D7" s="31">
        <f>[1]室蘭市!C5+[1]室蘭市!C7+[1]室蘭市!C9+[1]室蘭市!C11+[1]室蘭市!C13+[1]室蘭市!C15</f>
        <v>3093</v>
      </c>
      <c r="E7" s="32">
        <f>[1]室蘭市!D5+[1]室蘭市!D7+[1]室蘭市!D9+[1]室蘭市!D11+[1]室蘭市!D13+[1]室蘭市!D15</f>
        <v>129</v>
      </c>
      <c r="F7" s="32">
        <f>[1]室蘭市!E5+[1]室蘭市!E7+[1]室蘭市!E9+[1]室蘭市!E11+[1]室蘭市!E13+[1]室蘭市!E15</f>
        <v>962</v>
      </c>
      <c r="G7" s="32">
        <f>[1]室蘭市!F5+[1]室蘭市!F7+[1]室蘭市!F9+[1]室蘭市!F11+[1]室蘭市!F13+[1]室蘭市!F15</f>
        <v>241</v>
      </c>
      <c r="H7" s="32">
        <f>[1]室蘭市!G5+[1]室蘭市!G7+[1]室蘭市!G9+[1]室蘭市!G11+[1]室蘭市!G13+[1]室蘭市!G15</f>
        <v>65</v>
      </c>
      <c r="I7" s="32">
        <f>[1]室蘭市!H5+[1]室蘭市!H7+[1]室蘭市!H9+[1]室蘭市!H11+[1]室蘭市!H13+[1]室蘭市!H15</f>
        <v>22</v>
      </c>
      <c r="J7" s="32">
        <f>[1]室蘭市!I5+[1]室蘭市!I7+[1]室蘭市!I9+[1]室蘭市!I11+[1]室蘭市!I13+[1]室蘭市!I15</f>
        <v>19</v>
      </c>
      <c r="K7" s="32">
        <f>[1]室蘭市!J5+[1]室蘭市!J7+[1]室蘭市!J9+[1]室蘭市!J11+[1]室蘭市!J13+[1]室蘭市!J15</f>
        <v>4</v>
      </c>
      <c r="L7" s="32">
        <f>[1]室蘭市!K5+[1]室蘭市!K7+[1]室蘭市!K9+[1]室蘭市!K11+[1]室蘭市!K13+[1]室蘭市!K15</f>
        <v>0</v>
      </c>
      <c r="M7" s="32">
        <f>[1]室蘭市!L5+[1]室蘭市!L7+[1]室蘭市!L9+[1]室蘭市!L11+[1]室蘭市!L13+[1]室蘭市!L15</f>
        <v>17</v>
      </c>
      <c r="N7" s="33">
        <f>[1]室蘭市!M5+[1]室蘭市!M7+[1]室蘭市!M9+[1]室蘭市!M11+[1]室蘭市!M13+[1]室蘭市!M15</f>
        <v>0</v>
      </c>
      <c r="O7" s="34">
        <f>[1]室蘭市!N5+[1]室蘭市!N7+[1]室蘭市!N9+[1]室蘭市!N11+[1]室蘭市!N13+[1]室蘭市!N15</f>
        <v>35</v>
      </c>
      <c r="P7" s="32">
        <f>[1]室蘭市!O5+[1]室蘭市!O7+[1]室蘭市!O9+[1]室蘭市!O11+[1]室蘭市!O13+[1]室蘭市!O15</f>
        <v>10</v>
      </c>
      <c r="Q7" s="32">
        <f>[1]室蘭市!P5+[1]室蘭市!P7+[1]室蘭市!P9+[1]室蘭市!P11+[1]室蘭市!P13+[1]室蘭市!P15</f>
        <v>28</v>
      </c>
      <c r="R7" s="35">
        <f>[1]室蘭市!Q5+[1]室蘭市!Q7+[1]室蘭市!Q9+[1]室蘭市!Q11+[1]室蘭市!Q13+[1]室蘭市!Q15</f>
        <v>4</v>
      </c>
      <c r="S7" s="34">
        <f>[1]室蘭市!R5+[1]室蘭市!R7+[1]室蘭市!R9+[1]室蘭市!R11+[1]室蘭市!R13+[1]室蘭市!R15</f>
        <v>20</v>
      </c>
      <c r="T7" s="35">
        <f>[1]室蘭市!S5+[1]室蘭市!S7+[1]室蘭市!S9+[1]室蘭市!S11+[1]室蘭市!S13+[1]室蘭市!S15</f>
        <v>7</v>
      </c>
      <c r="U7" s="36">
        <f>[1]室蘭市!T5+[1]室蘭市!T7+[1]室蘭市!T9+[1]室蘭市!T11+[1]室蘭市!T13+[1]室蘭市!T15</f>
        <v>0</v>
      </c>
      <c r="V7" s="37">
        <f>[1]室蘭市!U5+[1]室蘭市!U7+[1]室蘭市!U9+[1]室蘭市!U11+[1]室蘭市!U13+[1]室蘭市!U15</f>
        <v>372</v>
      </c>
      <c r="W7" s="38">
        <f>SUM(D7:V7)</f>
        <v>5028</v>
      </c>
      <c r="X7" s="39">
        <v>6745</v>
      </c>
      <c r="Y7" s="40">
        <f>W7/X7*100</f>
        <v>74.544106745737579</v>
      </c>
      <c r="Z7" s="41">
        <v>1847</v>
      </c>
      <c r="AA7" s="42">
        <f t="shared" ref="AA7:AA29" si="0">W7/Z7*100</f>
        <v>272.22523010286949</v>
      </c>
    </row>
    <row r="8" spans="1:28" s="7" customFormat="1" ht="21.75" customHeight="1">
      <c r="A8" s="210"/>
      <c r="B8" s="204" t="s">
        <v>35</v>
      </c>
      <c r="C8" s="43" t="s">
        <v>36</v>
      </c>
      <c r="D8" s="44">
        <f>[1]苫小牧市!C4+[1]苫小牧市!C6+[1]苫小牧市!C8+[1]苫小牧市!C10+[1]苫小牧市!C12+[1]苫小牧市!C14</f>
        <v>2407</v>
      </c>
      <c r="E8" s="45">
        <f>[1]苫小牧市!D4+[1]苫小牧市!D6+[1]苫小牧市!D8+[1]苫小牧市!D10+[1]苫小牧市!D12+[1]苫小牧市!D14</f>
        <v>4702</v>
      </c>
      <c r="F8" s="45">
        <f>[1]苫小牧市!E4+[1]苫小牧市!E6+[1]苫小牧市!E8+[1]苫小牧市!E10+[1]苫小牧市!E12+[1]苫小牧市!E14</f>
        <v>2390</v>
      </c>
      <c r="G8" s="45">
        <f>[1]苫小牧市!F4+[1]苫小牧市!F6+[1]苫小牧市!F8+[1]苫小牧市!F10+[1]苫小牧市!F12+[1]苫小牧市!F14</f>
        <v>4170</v>
      </c>
      <c r="H8" s="45">
        <f>[1]苫小牧市!G4+[1]苫小牧市!G6+[1]苫小牧市!G8+[1]苫小牧市!G10+[1]苫小牧市!G12+[1]苫小牧市!G14</f>
        <v>416</v>
      </c>
      <c r="I8" s="45">
        <f>[1]苫小牧市!H4+[1]苫小牧市!H6+[1]苫小牧市!H8+[1]苫小牧市!H10+[1]苫小牧市!H12+[1]苫小牧市!H14</f>
        <v>138</v>
      </c>
      <c r="J8" s="45">
        <f>[1]苫小牧市!I4+[1]苫小牧市!I6+[1]苫小牧市!I8+[1]苫小牧市!I10+[1]苫小牧市!I12+[1]苫小牧市!I14</f>
        <v>181</v>
      </c>
      <c r="K8" s="45">
        <f>[1]苫小牧市!J4+[1]苫小牧市!J6+[1]苫小牧市!J8+[1]苫小牧市!J10+[1]苫小牧市!J12+[1]苫小牧市!J14</f>
        <v>21</v>
      </c>
      <c r="L8" s="45">
        <f>[1]苫小牧市!K4+[1]苫小牧市!K6+[1]苫小牧市!K8+[1]苫小牧市!K10+[1]苫小牧市!K12+[1]苫小牧市!K14</f>
        <v>0</v>
      </c>
      <c r="M8" s="45">
        <f>[1]苫小牧市!L4+[1]苫小牧市!L6+[1]苫小牧市!L8+[1]苫小牧市!L10+[1]苫小牧市!L12+[1]苫小牧市!L14</f>
        <v>106</v>
      </c>
      <c r="N8" s="46">
        <f>[1]苫小牧市!M4+[1]苫小牧市!M6+[1]苫小牧市!M8+[1]苫小牧市!M10+[1]苫小牧市!M12+[1]苫小牧市!M14</f>
        <v>38</v>
      </c>
      <c r="O8" s="47">
        <f>[1]苫小牧市!N4+[1]苫小牧市!N6+[1]苫小牧市!N8+[1]苫小牧市!N10+[1]苫小牧市!N12+[1]苫小牧市!N14</f>
        <v>183</v>
      </c>
      <c r="P8" s="45">
        <f>[1]苫小牧市!O4+[1]苫小牧市!O6+[1]苫小牧市!O8+[1]苫小牧市!O10+[1]苫小牧市!O12+[1]苫小牧市!O14</f>
        <v>73</v>
      </c>
      <c r="Q8" s="45">
        <f>[1]苫小牧市!P4+[1]苫小牧市!P6+[1]苫小牧市!P8+[1]苫小牧市!P10+[1]苫小牧市!P12+[1]苫小牧市!P14</f>
        <v>35</v>
      </c>
      <c r="R8" s="48">
        <f>[1]苫小牧市!Q4+[1]苫小牧市!Q6+[1]苫小牧市!Q8+[1]苫小牧市!Q10+[1]苫小牧市!Q12+[1]苫小牧市!Q14</f>
        <v>68</v>
      </c>
      <c r="S8" s="47">
        <f>[1]苫小牧市!R4+[1]苫小牧市!R6+[1]苫小牧市!R8+[1]苫小牧市!R10+[1]苫小牧市!R12+[1]苫小牧市!R14</f>
        <v>310</v>
      </c>
      <c r="T8" s="48">
        <f>[1]苫小牧市!S4+[1]苫小牧市!S6+[1]苫小牧市!S8+[1]苫小牧市!S10+[1]苫小牧市!S12+[1]苫小牧市!S14</f>
        <v>38</v>
      </c>
      <c r="U8" s="49">
        <f>[1]苫小牧市!T4+[1]苫小牧市!T6+[1]苫小牧市!T8+[1]苫小牧市!T10+[1]苫小牧市!T12+[1]苫小牧市!T14</f>
        <v>61</v>
      </c>
      <c r="V8" s="50">
        <f>[1]苫小牧市!U4+[1]苫小牧市!U6+[1]苫小牧市!U8+[1]苫小牧市!U10+[1]苫小牧市!U12+[1]苫小牧市!U14</f>
        <v>458</v>
      </c>
      <c r="W8" s="25">
        <f>SUM(D8:V8)</f>
        <v>15795</v>
      </c>
      <c r="X8" s="51">
        <v>13875</v>
      </c>
      <c r="Y8" s="52">
        <f>W8/X8*100</f>
        <v>113.83783783783782</v>
      </c>
      <c r="Z8" s="53">
        <v>7786</v>
      </c>
      <c r="AA8" s="54">
        <f t="shared" si="0"/>
        <v>202.86411507834578</v>
      </c>
      <c r="AB8" s="55"/>
    </row>
    <row r="9" spans="1:28" s="7" customFormat="1" ht="21.75" customHeight="1">
      <c r="A9" s="210"/>
      <c r="B9" s="204"/>
      <c r="C9" s="30" t="s">
        <v>37</v>
      </c>
      <c r="D9" s="31">
        <f>[1]苫小牧市!C5+[1]苫小牧市!C7+[1]苫小牧市!C9+[1]苫小牧市!C11+[1]苫小牧市!C13+[1]苫小牧市!C15</f>
        <v>2667</v>
      </c>
      <c r="E9" s="32">
        <f>[1]苫小牧市!D5+[1]苫小牧市!D7+[1]苫小牧市!D9+[1]苫小牧市!D11+[1]苫小牧市!D13+[1]苫小牧市!D15</f>
        <v>4786</v>
      </c>
      <c r="F9" s="32">
        <f>[1]苫小牧市!E5+[1]苫小牧市!E7+[1]苫小牧市!E9+[1]苫小牧市!E11+[1]苫小牧市!E13+[1]苫小牧市!E15</f>
        <v>2613</v>
      </c>
      <c r="G9" s="32">
        <f>[1]苫小牧市!F5+[1]苫小牧市!F7+[1]苫小牧市!F9+[1]苫小牧市!F11+[1]苫小牧市!F13+[1]苫小牧市!F15</f>
        <v>4194</v>
      </c>
      <c r="H9" s="32">
        <f>[1]苫小牧市!G5+[1]苫小牧市!G7+[1]苫小牧市!G9+[1]苫小牧市!G11+[1]苫小牧市!G13+[1]苫小牧市!G15</f>
        <v>438</v>
      </c>
      <c r="I9" s="32">
        <f>[1]苫小牧市!H5+[1]苫小牧市!H7+[1]苫小牧市!H9+[1]苫小牧市!H11+[1]苫小牧市!H13+[1]苫小牧市!H15</f>
        <v>148</v>
      </c>
      <c r="J9" s="32">
        <f>[1]苫小牧市!I5+[1]苫小牧市!I7+[1]苫小牧市!I9+[1]苫小牧市!I11+[1]苫小牧市!I13+[1]苫小牧市!I15</f>
        <v>193</v>
      </c>
      <c r="K9" s="32">
        <f>[1]苫小牧市!J5+[1]苫小牧市!J7+[1]苫小牧市!J9+[1]苫小牧市!J11+[1]苫小牧市!J13+[1]苫小牧市!J15</f>
        <v>21</v>
      </c>
      <c r="L9" s="32">
        <f>[1]苫小牧市!K5+[1]苫小牧市!K7+[1]苫小牧市!K9+[1]苫小牧市!K11+[1]苫小牧市!K13+[1]苫小牧市!K15</f>
        <v>0</v>
      </c>
      <c r="M9" s="32">
        <f>[1]苫小牧市!L5+[1]苫小牧市!L7+[1]苫小牧市!L9+[1]苫小牧市!L11+[1]苫小牧市!L13+[1]苫小牧市!L15</f>
        <v>106</v>
      </c>
      <c r="N9" s="33">
        <f>[1]苫小牧市!M5+[1]苫小牧市!M7+[1]苫小牧市!M9+[1]苫小牧市!M11+[1]苫小牧市!M13+[1]苫小牧市!M15</f>
        <v>40</v>
      </c>
      <c r="O9" s="34">
        <f>[1]苫小牧市!N5+[1]苫小牧市!N7+[1]苫小牧市!N9+[1]苫小牧市!N11+[1]苫小牧市!N13+[1]苫小牧市!N15</f>
        <v>183</v>
      </c>
      <c r="P9" s="32">
        <f>[1]苫小牧市!O5+[1]苫小牧市!O7+[1]苫小牧市!O9+[1]苫小牧市!O11+[1]苫小牧市!O13+[1]苫小牧市!O15</f>
        <v>73</v>
      </c>
      <c r="Q9" s="32">
        <f>[1]苫小牧市!P5+[1]苫小牧市!P7+[1]苫小牧市!P9+[1]苫小牧市!P11+[1]苫小牧市!P13+[1]苫小牧市!P15</f>
        <v>35</v>
      </c>
      <c r="R9" s="35">
        <f>[1]苫小牧市!Q5+[1]苫小牧市!Q7+[1]苫小牧市!Q9+[1]苫小牧市!Q11+[1]苫小牧市!Q13+[1]苫小牧市!Q15</f>
        <v>70</v>
      </c>
      <c r="S9" s="34">
        <f>[1]苫小牧市!R5+[1]苫小牧市!R7+[1]苫小牧市!R9+[1]苫小牧市!R11+[1]苫小牧市!R13+[1]苫小牧市!R15</f>
        <v>329</v>
      </c>
      <c r="T9" s="35">
        <f>[1]苫小牧市!S5+[1]苫小牧市!S7+[1]苫小牧市!S9+[1]苫小牧市!S11+[1]苫小牧市!S13+[1]苫小牧市!S15</f>
        <v>46</v>
      </c>
      <c r="U9" s="36">
        <f>[1]苫小牧市!T5+[1]苫小牧市!T7+[1]苫小牧市!T9+[1]苫小牧市!T11+[1]苫小牧市!T13+[1]苫小牧市!T15</f>
        <v>67</v>
      </c>
      <c r="V9" s="37">
        <f>[1]苫小牧市!U5+[1]苫小牧市!U7+[1]苫小牧市!U9+[1]苫小牧市!U11+[1]苫小牧市!U13+[1]苫小牧市!U15</f>
        <v>460</v>
      </c>
      <c r="W9" s="38">
        <f>SUM(D9:V9)</f>
        <v>16469</v>
      </c>
      <c r="X9" s="39">
        <v>14076</v>
      </c>
      <c r="Y9" s="56">
        <f>W9/X9*100</f>
        <v>117.00056834327934</v>
      </c>
      <c r="Z9" s="57">
        <v>8869</v>
      </c>
      <c r="AA9" s="58">
        <f t="shared" si="0"/>
        <v>185.69173525763895</v>
      </c>
    </row>
    <row r="10" spans="1:28" s="7" customFormat="1" ht="21.75" customHeight="1">
      <c r="A10" s="210"/>
      <c r="B10" s="204" t="s">
        <v>38</v>
      </c>
      <c r="C10" s="43" t="s">
        <v>36</v>
      </c>
      <c r="D10" s="44">
        <f>[1]登別市!C4+[1]登別市!C6+[1]登別市!C8+[1]登別市!C10+[1]登別市!C12+[1]登別市!C14</f>
        <v>25374</v>
      </c>
      <c r="E10" s="45">
        <f>[1]登別市!D4+[1]登別市!D6+[1]登別市!D8+[1]登別市!D10+[1]登別市!D12+[1]登別市!D14</f>
        <v>69754</v>
      </c>
      <c r="F10" s="45">
        <f>[1]登別市!E4+[1]登別市!E6+[1]登別市!E8+[1]登別市!E10+[1]登別市!E12+[1]登別市!E14</f>
        <v>80912</v>
      </c>
      <c r="G10" s="45">
        <f>[1]登別市!F4+[1]登別市!F6+[1]登別市!F8+[1]登別市!F10+[1]登別市!F12+[1]登別市!F14</f>
        <v>19203</v>
      </c>
      <c r="H10" s="45">
        <f>[1]登別市!G4+[1]登別市!G6+[1]登別市!G8+[1]登別市!G10+[1]登別市!G12+[1]登別市!G14</f>
        <v>6509</v>
      </c>
      <c r="I10" s="45">
        <f>[1]登別市!H4+[1]登別市!H6+[1]登別市!H8+[1]登別市!H10+[1]登別市!H12+[1]登別市!H14</f>
        <v>6815</v>
      </c>
      <c r="J10" s="45">
        <f>[1]登別市!I4+[1]登別市!I6+[1]登別市!I8+[1]登別市!I10+[1]登別市!I12+[1]登別市!I14</f>
        <v>3973</v>
      </c>
      <c r="K10" s="45">
        <f>[1]登別市!J4+[1]登別市!J6+[1]登別市!J8+[1]登別市!J10+[1]登別市!J12+[1]登別市!J14</f>
        <v>65</v>
      </c>
      <c r="L10" s="45">
        <f>[1]登別市!K4+[1]登別市!K6+[1]登別市!K8+[1]登別市!K10+[1]登別市!K12+[1]登別市!K14</f>
        <v>524</v>
      </c>
      <c r="M10" s="45">
        <f>[1]登別市!L4+[1]登別市!L6+[1]登別市!L8+[1]登別市!L10+[1]登別市!L12+[1]登別市!L14</f>
        <v>841</v>
      </c>
      <c r="N10" s="46">
        <f>[1]登別市!M4+[1]登別市!M6+[1]登別市!M8+[1]登別市!M10+[1]登別市!M12+[1]登別市!M14</f>
        <v>12</v>
      </c>
      <c r="O10" s="47">
        <f>[1]登別市!N4+[1]登別市!N6+[1]登別市!N8+[1]登別市!N10+[1]登別市!N12+[1]登別市!N14</f>
        <v>378</v>
      </c>
      <c r="P10" s="45">
        <f>[1]登別市!O4+[1]登別市!O6+[1]登別市!O8+[1]登別市!O10+[1]登別市!O12+[1]登別市!O14</f>
        <v>153</v>
      </c>
      <c r="Q10" s="45">
        <f>[1]登別市!P4+[1]登別市!P6+[1]登別市!P8+[1]登別市!P10+[1]登別市!P12+[1]登別市!P14</f>
        <v>162</v>
      </c>
      <c r="R10" s="48">
        <f>[1]登別市!Q4+[1]登別市!Q6+[1]登別市!Q8+[1]登別市!Q10+[1]登別市!Q12+[1]登別市!Q14</f>
        <v>67</v>
      </c>
      <c r="S10" s="47">
        <f>[1]登別市!R4+[1]登別市!R6+[1]登別市!R8+[1]登別市!R10+[1]登別市!R12+[1]登別市!R14</f>
        <v>2603</v>
      </c>
      <c r="T10" s="48">
        <f>[1]登別市!S4+[1]登別市!S6+[1]登別市!S8+[1]登別市!S10+[1]登別市!S12+[1]登別市!S14</f>
        <v>379</v>
      </c>
      <c r="U10" s="49">
        <f>[1]登別市!T4+[1]登別市!T6+[1]登別市!T8+[1]登別市!T10+[1]登別市!T12+[1]登別市!T14</f>
        <v>737</v>
      </c>
      <c r="V10" s="50">
        <f>[1]登別市!U4+[1]登別市!U6+[1]登別市!U8+[1]登別市!U10+[1]登別市!U12+[1]登別市!U14</f>
        <v>10967</v>
      </c>
      <c r="W10" s="25">
        <f t="shared" ref="W10:W27" si="1">SUM(D10:V10)</f>
        <v>229428</v>
      </c>
      <c r="X10" s="51">
        <v>199102</v>
      </c>
      <c r="Y10" s="52">
        <f t="shared" ref="Y10:Y27" si="2">W10/X10*100</f>
        <v>115.23138893632409</v>
      </c>
      <c r="Z10" s="59">
        <v>114289</v>
      </c>
      <c r="AA10" s="60">
        <f t="shared" si="0"/>
        <v>200.74372861780225</v>
      </c>
    </row>
    <row r="11" spans="1:28" s="7" customFormat="1" ht="21.75" customHeight="1">
      <c r="A11" s="210"/>
      <c r="B11" s="204"/>
      <c r="C11" s="30" t="s">
        <v>37</v>
      </c>
      <c r="D11" s="31">
        <f>[1]登別市!C5+[1]登別市!C7+[1]登別市!C9+[1]登別市!C11+[1]登別市!C13+[1]登別市!C15</f>
        <v>26396</v>
      </c>
      <c r="E11" s="32">
        <f>[1]登別市!D5+[1]登別市!D7+[1]登別市!D9+[1]登別市!D11+[1]登別市!D13+[1]登別市!D15</f>
        <v>71185</v>
      </c>
      <c r="F11" s="32">
        <f>[1]登別市!E5+[1]登別市!E7+[1]登別市!E9+[1]登別市!E11+[1]登別市!E13+[1]登別市!E15</f>
        <v>82163</v>
      </c>
      <c r="G11" s="32">
        <f>[1]登別市!F5+[1]登別市!F7+[1]登別市!F9+[1]登別市!F11+[1]登別市!F13+[1]登別市!F15</f>
        <v>19706</v>
      </c>
      <c r="H11" s="32">
        <f>[1]登別市!G5+[1]登別市!G7+[1]登別市!G9+[1]登別市!G11+[1]登別市!G13+[1]登別市!G15</f>
        <v>6735</v>
      </c>
      <c r="I11" s="32">
        <f>[1]登別市!H5+[1]登別市!H7+[1]登別市!H9+[1]登別市!H11+[1]登別市!H13+[1]登別市!H15</f>
        <v>6909</v>
      </c>
      <c r="J11" s="32">
        <f>[1]登別市!I5+[1]登別市!I7+[1]登別市!I9+[1]登別市!I11+[1]登別市!I13+[1]登別市!I15</f>
        <v>4083</v>
      </c>
      <c r="K11" s="32">
        <f>[1]登別市!J5+[1]登別市!J7+[1]登別市!J9+[1]登別市!J11+[1]登別市!J13+[1]登別市!J15</f>
        <v>65</v>
      </c>
      <c r="L11" s="32">
        <f>[1]登別市!K5+[1]登別市!K7+[1]登別市!K9+[1]登別市!K11+[1]登別市!K13+[1]登別市!K15</f>
        <v>524</v>
      </c>
      <c r="M11" s="32">
        <f>[1]登別市!L5+[1]登別市!L7+[1]登別市!L9+[1]登別市!L11+[1]登別市!L13+[1]登別市!L15</f>
        <v>844</v>
      </c>
      <c r="N11" s="33">
        <f>[1]登別市!M5+[1]登別市!M7+[1]登別市!M9+[1]登別市!M11+[1]登別市!M13+[1]登別市!M15</f>
        <v>12</v>
      </c>
      <c r="O11" s="34">
        <f>[1]登別市!N5+[1]登別市!N7+[1]登別市!N9+[1]登別市!N11+[1]登別市!N13+[1]登別市!N15</f>
        <v>559</v>
      </c>
      <c r="P11" s="32">
        <f>[1]登別市!O5+[1]登別市!O7+[1]登別市!O9+[1]登別市!O11+[1]登別市!O13+[1]登別市!O15</f>
        <v>159</v>
      </c>
      <c r="Q11" s="32">
        <f>[1]登別市!P5+[1]登別市!P7+[1]登別市!P9+[1]登別市!P11+[1]登別市!P13+[1]登別市!P15</f>
        <v>213</v>
      </c>
      <c r="R11" s="35">
        <f>[1]登別市!Q5+[1]登別市!Q7+[1]登別市!Q9+[1]登別市!Q11+[1]登別市!Q13+[1]登別市!Q15</f>
        <v>83</v>
      </c>
      <c r="S11" s="34">
        <f>[1]登別市!R5+[1]登別市!R7+[1]登別市!R9+[1]登別市!R11+[1]登別市!R13+[1]登別市!R15</f>
        <v>2762</v>
      </c>
      <c r="T11" s="35">
        <f>[1]登別市!S5+[1]登別市!S7+[1]登別市!S9+[1]登別市!S11+[1]登別市!S13+[1]登別市!S15</f>
        <v>395</v>
      </c>
      <c r="U11" s="36">
        <f>[1]登別市!T5+[1]登別市!T7+[1]登別市!T9+[1]登別市!T11+[1]登別市!T13+[1]登別市!T15</f>
        <v>785</v>
      </c>
      <c r="V11" s="37">
        <f>[1]登別市!U5+[1]登別市!U7+[1]登別市!U9+[1]登別市!U11+[1]登別市!U13+[1]登別市!U15</f>
        <v>11026</v>
      </c>
      <c r="W11" s="38">
        <f t="shared" si="1"/>
        <v>234604</v>
      </c>
      <c r="X11" s="39">
        <v>202595</v>
      </c>
      <c r="Y11" s="56">
        <f t="shared" si="2"/>
        <v>115.79950146844691</v>
      </c>
      <c r="Z11" s="57">
        <v>116747</v>
      </c>
      <c r="AA11" s="58">
        <f t="shared" si="0"/>
        <v>200.95077389568897</v>
      </c>
    </row>
    <row r="12" spans="1:28" s="7" customFormat="1" ht="21.75" customHeight="1">
      <c r="A12" s="210"/>
      <c r="B12" s="204" t="s">
        <v>39</v>
      </c>
      <c r="C12" s="43" t="s">
        <v>36</v>
      </c>
      <c r="D12" s="44">
        <f>[1]伊達市!C4+[1]伊達市!C6+[1]伊達市!C8+[1]伊達市!C10+[1]伊達市!C12+[1]伊達市!C14</f>
        <v>497</v>
      </c>
      <c r="E12" s="45">
        <f>[1]伊達市!D4+[1]伊達市!D6+[1]伊達市!D8+[1]伊達市!D10+[1]伊達市!D12+[1]伊達市!D14</f>
        <v>10797</v>
      </c>
      <c r="F12" s="45">
        <f>[1]伊達市!E4+[1]伊達市!E6+[1]伊達市!E8+[1]伊達市!E10+[1]伊達市!E12+[1]伊達市!E14</f>
        <v>3991</v>
      </c>
      <c r="G12" s="45">
        <f>[1]伊達市!F4+[1]伊達市!F6+[1]伊達市!F8+[1]伊達市!F10+[1]伊達市!F12+[1]伊達市!F14</f>
        <v>3121</v>
      </c>
      <c r="H12" s="45">
        <f>[1]伊達市!G4+[1]伊達市!G6+[1]伊達市!G8+[1]伊達市!G10+[1]伊達市!G12+[1]伊達市!G14</f>
        <v>318</v>
      </c>
      <c r="I12" s="45">
        <f>[1]伊達市!H4+[1]伊達市!H6+[1]伊達市!H8+[1]伊達市!H10+[1]伊達市!H12+[1]伊達市!H14</f>
        <v>734</v>
      </c>
      <c r="J12" s="45">
        <f>[1]伊達市!I4+[1]伊達市!I6+[1]伊達市!I8+[1]伊達市!I10+[1]伊達市!I12+[1]伊達市!I14</f>
        <v>1</v>
      </c>
      <c r="K12" s="45">
        <f>[1]伊達市!J4+[1]伊達市!J6+[1]伊達市!J8+[1]伊達市!J10+[1]伊達市!J12+[1]伊達市!J14</f>
        <v>97</v>
      </c>
      <c r="L12" s="45">
        <f>[1]伊達市!K4+[1]伊達市!K6+[1]伊達市!K8+[1]伊達市!K10+[1]伊達市!K12+[1]伊達市!K14</f>
        <v>4</v>
      </c>
      <c r="M12" s="45">
        <f>[1]伊達市!L4+[1]伊達市!L6+[1]伊達市!L8+[1]伊達市!L10+[1]伊達市!L12+[1]伊達市!L14</f>
        <v>0</v>
      </c>
      <c r="N12" s="46">
        <f>[1]伊達市!M4+[1]伊達市!M6+[1]伊達市!M8+[1]伊達市!M10+[1]伊達市!M12+[1]伊達市!M14</f>
        <v>0</v>
      </c>
      <c r="O12" s="47">
        <f>[1]伊達市!N4+[1]伊達市!N6+[1]伊達市!N8+[1]伊達市!N10+[1]伊達市!N12+[1]伊達市!N14</f>
        <v>0</v>
      </c>
      <c r="P12" s="45">
        <f>[1]伊達市!O4+[1]伊達市!O6+[1]伊達市!O8+[1]伊達市!O10+[1]伊達市!O12+[1]伊達市!O14</f>
        <v>0</v>
      </c>
      <c r="Q12" s="45">
        <f>[1]伊達市!P4+[1]伊達市!P6+[1]伊達市!P8+[1]伊達市!P10+[1]伊達市!P12+[1]伊達市!P14</f>
        <v>0</v>
      </c>
      <c r="R12" s="48">
        <f>[1]伊達市!Q4+[1]伊達市!Q6+[1]伊達市!Q8+[1]伊達市!Q10+[1]伊達市!Q12+[1]伊達市!Q14</f>
        <v>2</v>
      </c>
      <c r="S12" s="47">
        <f>[1]伊達市!R4+[1]伊達市!R6+[1]伊達市!R8+[1]伊達市!R10+[1]伊達市!R12+[1]伊達市!R14</f>
        <v>1</v>
      </c>
      <c r="T12" s="48">
        <f>[1]伊達市!S4+[1]伊達市!S6+[1]伊達市!S8+[1]伊達市!S10+[1]伊達市!S12+[1]伊達市!S14</f>
        <v>0</v>
      </c>
      <c r="U12" s="49">
        <f>[1]伊達市!T4+[1]伊達市!T6+[1]伊達市!T8+[1]伊達市!T10+[1]伊達市!T12+[1]伊達市!T14</f>
        <v>7</v>
      </c>
      <c r="V12" s="50">
        <f>[1]伊達市!U4+[1]伊達市!U6+[1]伊達市!U8+[1]伊達市!U10+[1]伊達市!U12+[1]伊達市!U14</f>
        <v>134</v>
      </c>
      <c r="W12" s="25">
        <f t="shared" si="1"/>
        <v>19704</v>
      </c>
      <c r="X12" s="51">
        <v>12046</v>
      </c>
      <c r="Y12" s="52">
        <f t="shared" si="2"/>
        <v>163.57297028059105</v>
      </c>
      <c r="Z12" s="59">
        <v>14930</v>
      </c>
      <c r="AA12" s="60">
        <f t="shared" si="0"/>
        <v>131.97588747488277</v>
      </c>
    </row>
    <row r="13" spans="1:28" s="7" customFormat="1" ht="21.75" customHeight="1">
      <c r="A13" s="210"/>
      <c r="B13" s="204"/>
      <c r="C13" s="30" t="s">
        <v>37</v>
      </c>
      <c r="D13" s="31">
        <f>[1]伊達市!C5+[1]伊達市!C7+[1]伊達市!C9+[1]伊達市!C11+[1]伊達市!C13+[1]伊達市!C15</f>
        <v>508</v>
      </c>
      <c r="E13" s="32">
        <f>[1]伊達市!D5+[1]伊達市!D7+[1]伊達市!D9+[1]伊達市!D11+[1]伊達市!D13+[1]伊達市!D15</f>
        <v>10797</v>
      </c>
      <c r="F13" s="32">
        <f>[1]伊達市!E5+[1]伊達市!E7+[1]伊達市!E9+[1]伊達市!E11+[1]伊達市!E13+[1]伊達市!E15</f>
        <v>3997</v>
      </c>
      <c r="G13" s="32">
        <f>[1]伊達市!F5+[1]伊達市!F7+[1]伊達市!F9+[1]伊達市!F11+[1]伊達市!F13+[1]伊達市!F15</f>
        <v>4834</v>
      </c>
      <c r="H13" s="32">
        <f>[1]伊達市!G5+[1]伊達市!G7+[1]伊達市!G9+[1]伊達市!G11+[1]伊達市!G13+[1]伊達市!G15</f>
        <v>318</v>
      </c>
      <c r="I13" s="32">
        <f>[1]伊達市!H5+[1]伊達市!H7+[1]伊達市!H9+[1]伊達市!H11+[1]伊達市!H13+[1]伊達市!H15</f>
        <v>742</v>
      </c>
      <c r="J13" s="32">
        <f>[1]伊達市!I5+[1]伊達市!I7+[1]伊達市!I9+[1]伊達市!I11+[1]伊達市!I13+[1]伊達市!I15</f>
        <v>2</v>
      </c>
      <c r="K13" s="32">
        <f>[1]伊達市!J5+[1]伊達市!J7+[1]伊達市!J9+[1]伊達市!J11+[1]伊達市!J13+[1]伊達市!J15</f>
        <v>97</v>
      </c>
      <c r="L13" s="32">
        <f>[1]伊達市!K5+[1]伊達市!K7+[1]伊達市!K9+[1]伊達市!K11+[1]伊達市!K13+[1]伊達市!K15</f>
        <v>4</v>
      </c>
      <c r="M13" s="32">
        <f>[1]伊達市!L5+[1]伊達市!L7+[1]伊達市!L9+[1]伊達市!L11+[1]伊達市!L13+[1]伊達市!L15</f>
        <v>0</v>
      </c>
      <c r="N13" s="33">
        <f>[1]伊達市!M5+[1]伊達市!M7+[1]伊達市!M9+[1]伊達市!M11+[1]伊達市!M13+[1]伊達市!M15</f>
        <v>0</v>
      </c>
      <c r="O13" s="34">
        <f>[1]伊達市!N5+[1]伊達市!N7+[1]伊達市!N9+[1]伊達市!N11+[1]伊達市!N13+[1]伊達市!N15</f>
        <v>0</v>
      </c>
      <c r="P13" s="32">
        <f>[1]伊達市!O5+[1]伊達市!O7+[1]伊達市!O9+[1]伊達市!O11+[1]伊達市!O13+[1]伊達市!O15</f>
        <v>0</v>
      </c>
      <c r="Q13" s="32">
        <f>[1]伊達市!P5+[1]伊達市!P7+[1]伊達市!P9+[1]伊達市!P11+[1]伊達市!P13+[1]伊達市!P15</f>
        <v>0</v>
      </c>
      <c r="R13" s="35">
        <f>[1]伊達市!Q5+[1]伊達市!Q7+[1]伊達市!Q9+[1]伊達市!Q11+[1]伊達市!Q13+[1]伊達市!Q15</f>
        <v>4</v>
      </c>
      <c r="S13" s="34">
        <f>[1]伊達市!R5+[1]伊達市!R7+[1]伊達市!R9+[1]伊達市!R11+[1]伊達市!R13+[1]伊達市!R15</f>
        <v>1</v>
      </c>
      <c r="T13" s="35">
        <f>[1]伊達市!S5+[1]伊達市!S7+[1]伊達市!S9+[1]伊達市!S11+[1]伊達市!S13+[1]伊達市!S15</f>
        <v>0</v>
      </c>
      <c r="U13" s="36">
        <f>[1]伊達市!T5+[1]伊達市!T7+[1]伊達市!T9+[1]伊達市!T11+[1]伊達市!T13+[1]伊達市!T15</f>
        <v>7</v>
      </c>
      <c r="V13" s="37">
        <f>[1]伊達市!U5+[1]伊達市!U7+[1]伊達市!U9+[1]伊達市!U11+[1]伊達市!U13+[1]伊達市!U15</f>
        <v>138</v>
      </c>
      <c r="W13" s="38">
        <f t="shared" si="1"/>
        <v>21449</v>
      </c>
      <c r="X13" s="39">
        <v>13862</v>
      </c>
      <c r="Y13" s="56">
        <f t="shared" si="2"/>
        <v>154.73236185254652</v>
      </c>
      <c r="Z13" s="57">
        <v>14931</v>
      </c>
      <c r="AA13" s="58">
        <f t="shared" si="0"/>
        <v>143.6541423883196</v>
      </c>
    </row>
    <row r="14" spans="1:28" s="7" customFormat="1" ht="21.75" customHeight="1">
      <c r="A14" s="210"/>
      <c r="B14" s="203" t="s">
        <v>40</v>
      </c>
      <c r="C14" s="43" t="s">
        <v>36</v>
      </c>
      <c r="D14" s="44">
        <f>[1]豊浦町!C4+[1]豊浦町!C6+[1]豊浦町!C8+[1]豊浦町!C10+[1]豊浦町!C12+[1]豊浦町!C14</f>
        <v>1</v>
      </c>
      <c r="E14" s="45">
        <f>[1]豊浦町!D4+[1]豊浦町!D6+[1]豊浦町!D8+[1]豊浦町!D10+[1]豊浦町!D12+[1]豊浦町!D14</f>
        <v>5</v>
      </c>
      <c r="F14" s="45">
        <f>[1]豊浦町!E4+[1]豊浦町!E6+[1]豊浦町!E8+[1]豊浦町!E10+[1]豊浦町!E12+[1]豊浦町!E14</f>
        <v>6</v>
      </c>
      <c r="G14" s="45">
        <f>[1]豊浦町!F4+[1]豊浦町!F6+[1]豊浦町!F8+[1]豊浦町!F10+[1]豊浦町!F12+[1]豊浦町!F14</f>
        <v>15</v>
      </c>
      <c r="H14" s="45">
        <f>[1]豊浦町!G4+[1]豊浦町!G6+[1]豊浦町!G8+[1]豊浦町!G10+[1]豊浦町!G12+[1]豊浦町!G14</f>
        <v>4</v>
      </c>
      <c r="I14" s="45">
        <f>[1]豊浦町!H4+[1]豊浦町!H6+[1]豊浦町!H8+[1]豊浦町!H10+[1]豊浦町!H12+[1]豊浦町!H14</f>
        <v>1</v>
      </c>
      <c r="J14" s="45">
        <f>[1]豊浦町!I4+[1]豊浦町!I6+[1]豊浦町!I8+[1]豊浦町!I10+[1]豊浦町!I12+[1]豊浦町!I14</f>
        <v>0</v>
      </c>
      <c r="K14" s="45">
        <f>[1]豊浦町!J4+[1]豊浦町!J6+[1]豊浦町!J8+[1]豊浦町!J10+[1]豊浦町!J12+[1]豊浦町!J14</f>
        <v>0</v>
      </c>
      <c r="L14" s="45">
        <f>[1]豊浦町!K4+[1]豊浦町!K6+[1]豊浦町!K8+[1]豊浦町!K10+[1]豊浦町!K12+[1]豊浦町!K14</f>
        <v>0</v>
      </c>
      <c r="M14" s="45">
        <f>[1]豊浦町!L4+[1]豊浦町!L6+[1]豊浦町!L8+[1]豊浦町!L10+[1]豊浦町!L12+[1]豊浦町!L14</f>
        <v>0</v>
      </c>
      <c r="N14" s="46">
        <f>[1]豊浦町!M4+[1]豊浦町!M6+[1]豊浦町!M8+[1]豊浦町!M10+[1]豊浦町!M12+[1]豊浦町!M14</f>
        <v>0</v>
      </c>
      <c r="O14" s="47">
        <f>[1]豊浦町!N4+[1]豊浦町!N6+[1]豊浦町!N8+[1]豊浦町!N10+[1]豊浦町!N12+[1]豊浦町!N14</f>
        <v>0</v>
      </c>
      <c r="P14" s="45">
        <f>[1]豊浦町!O4+[1]豊浦町!O6+[1]豊浦町!O8+[1]豊浦町!O10+[1]豊浦町!O12+[1]豊浦町!O14</f>
        <v>0</v>
      </c>
      <c r="Q14" s="45">
        <f>[1]豊浦町!P4+[1]豊浦町!P6+[1]豊浦町!P8+[1]豊浦町!P10+[1]豊浦町!P12+[1]豊浦町!P14</f>
        <v>0</v>
      </c>
      <c r="R14" s="48">
        <f>[1]豊浦町!Q4+[1]豊浦町!Q6+[1]豊浦町!Q8+[1]豊浦町!Q10+[1]豊浦町!Q12+[1]豊浦町!Q14</f>
        <v>0</v>
      </c>
      <c r="S14" s="47">
        <f>[1]豊浦町!R4+[1]豊浦町!R6+[1]豊浦町!R8+[1]豊浦町!R10+[1]豊浦町!R12+[1]豊浦町!R14</f>
        <v>2</v>
      </c>
      <c r="T14" s="48">
        <f>[1]豊浦町!S4+[1]豊浦町!S6+[1]豊浦町!S8+[1]豊浦町!S10+[1]豊浦町!S12+[1]豊浦町!S14</f>
        <v>0</v>
      </c>
      <c r="U14" s="49">
        <f>[1]豊浦町!T4+[1]豊浦町!T6+[1]豊浦町!T8+[1]豊浦町!T10+[1]豊浦町!T12+[1]豊浦町!T14</f>
        <v>0</v>
      </c>
      <c r="V14" s="50">
        <f>[1]豊浦町!U4+[1]豊浦町!U6+[1]豊浦町!U8+[1]豊浦町!U10+[1]豊浦町!U12+[1]豊浦町!U14</f>
        <v>7</v>
      </c>
      <c r="W14" s="25">
        <f t="shared" si="1"/>
        <v>41</v>
      </c>
      <c r="X14" s="51">
        <v>48</v>
      </c>
      <c r="Y14" s="52">
        <f t="shared" si="2"/>
        <v>85.416666666666657</v>
      </c>
      <c r="Z14" s="59">
        <v>0</v>
      </c>
      <c r="AA14" s="61" t="s">
        <v>41</v>
      </c>
    </row>
    <row r="15" spans="1:28" s="7" customFormat="1" ht="21.75" customHeight="1">
      <c r="A15" s="210"/>
      <c r="B15" s="204"/>
      <c r="C15" s="30" t="s">
        <v>37</v>
      </c>
      <c r="D15" s="31">
        <f>[1]豊浦町!C5+[1]豊浦町!C7+[1]豊浦町!C9+[1]豊浦町!C11+[1]豊浦町!C13+[1]豊浦町!C15</f>
        <v>1</v>
      </c>
      <c r="E15" s="32">
        <f>[1]豊浦町!D5+[1]豊浦町!D7+[1]豊浦町!D9+[1]豊浦町!D11+[1]豊浦町!D13+[1]豊浦町!D15</f>
        <v>5</v>
      </c>
      <c r="F15" s="32">
        <f>[1]豊浦町!E5+[1]豊浦町!E7+[1]豊浦町!E9+[1]豊浦町!E11+[1]豊浦町!E13+[1]豊浦町!E15</f>
        <v>6</v>
      </c>
      <c r="G15" s="32">
        <f>[1]豊浦町!F5+[1]豊浦町!F7+[1]豊浦町!F9+[1]豊浦町!F11+[1]豊浦町!F13+[1]豊浦町!F15</f>
        <v>15</v>
      </c>
      <c r="H15" s="32">
        <f>[1]豊浦町!G5+[1]豊浦町!G7+[1]豊浦町!G9+[1]豊浦町!G11+[1]豊浦町!G13+[1]豊浦町!G15</f>
        <v>4</v>
      </c>
      <c r="I15" s="32">
        <f>[1]豊浦町!H5+[1]豊浦町!H7+[1]豊浦町!H9+[1]豊浦町!H11+[1]豊浦町!H13+[1]豊浦町!H15</f>
        <v>1</v>
      </c>
      <c r="J15" s="32">
        <f>[1]豊浦町!I5+[1]豊浦町!I7+[1]豊浦町!I9+[1]豊浦町!I11+[1]豊浦町!I13+[1]豊浦町!I15</f>
        <v>0</v>
      </c>
      <c r="K15" s="32">
        <f>[1]豊浦町!J5+[1]豊浦町!J7+[1]豊浦町!J9+[1]豊浦町!J11+[1]豊浦町!J13+[1]豊浦町!J15</f>
        <v>0</v>
      </c>
      <c r="L15" s="32">
        <f>[1]豊浦町!K5+[1]豊浦町!K7+[1]豊浦町!K9+[1]豊浦町!K11+[1]豊浦町!K13+[1]豊浦町!K15</f>
        <v>0</v>
      </c>
      <c r="M15" s="32">
        <f>[1]豊浦町!L5+[1]豊浦町!L7+[1]豊浦町!L9+[1]豊浦町!L11+[1]豊浦町!L13+[1]豊浦町!L15</f>
        <v>0</v>
      </c>
      <c r="N15" s="33">
        <f>[1]豊浦町!M5+[1]豊浦町!M7+[1]豊浦町!M9+[1]豊浦町!M11+[1]豊浦町!M13+[1]豊浦町!M15</f>
        <v>0</v>
      </c>
      <c r="O15" s="34">
        <f>[1]豊浦町!N5+[1]豊浦町!N7+[1]豊浦町!N9+[1]豊浦町!N11+[1]豊浦町!N13+[1]豊浦町!N15</f>
        <v>0</v>
      </c>
      <c r="P15" s="32">
        <f>[1]豊浦町!O5+[1]豊浦町!O7+[1]豊浦町!O9+[1]豊浦町!O11+[1]豊浦町!O13+[1]豊浦町!O15</f>
        <v>0</v>
      </c>
      <c r="Q15" s="32">
        <f>[1]豊浦町!P5+[1]豊浦町!P7+[1]豊浦町!P9+[1]豊浦町!P11+[1]豊浦町!P13+[1]豊浦町!P15</f>
        <v>0</v>
      </c>
      <c r="R15" s="35">
        <f>[1]豊浦町!Q5+[1]豊浦町!Q7+[1]豊浦町!Q9+[1]豊浦町!Q11+[1]豊浦町!Q13+[1]豊浦町!Q15</f>
        <v>0</v>
      </c>
      <c r="S15" s="34">
        <f>[1]豊浦町!R5+[1]豊浦町!R7+[1]豊浦町!R9+[1]豊浦町!R11+[1]豊浦町!R13+[1]豊浦町!R15</f>
        <v>2</v>
      </c>
      <c r="T15" s="35">
        <f>[1]豊浦町!S5+[1]豊浦町!S7+[1]豊浦町!S9+[1]豊浦町!S11+[1]豊浦町!S13+[1]豊浦町!S15</f>
        <v>0</v>
      </c>
      <c r="U15" s="36">
        <f>[1]豊浦町!T5+[1]豊浦町!T7+[1]豊浦町!T9+[1]豊浦町!T11+[1]豊浦町!T13+[1]豊浦町!T15</f>
        <v>0</v>
      </c>
      <c r="V15" s="37">
        <f>[1]豊浦町!U5+[1]豊浦町!U7+[1]豊浦町!U9+[1]豊浦町!U11+[1]豊浦町!U13+[1]豊浦町!U15</f>
        <v>7</v>
      </c>
      <c r="W15" s="38">
        <f t="shared" si="1"/>
        <v>41</v>
      </c>
      <c r="X15" s="39">
        <v>71</v>
      </c>
      <c r="Y15" s="56">
        <f t="shared" si="2"/>
        <v>57.74647887323944</v>
      </c>
      <c r="Z15" s="57">
        <v>0</v>
      </c>
      <c r="AA15" s="62" t="s">
        <v>41</v>
      </c>
    </row>
    <row r="16" spans="1:28" s="7" customFormat="1" ht="21.75" customHeight="1">
      <c r="A16" s="210"/>
      <c r="B16" s="204" t="s">
        <v>42</v>
      </c>
      <c r="C16" s="43" t="s">
        <v>36</v>
      </c>
      <c r="D16" s="44">
        <f>[1]洞爺湖町!C4+[1]洞爺湖町!C6+[1]洞爺湖町!C8+[1]洞爺湖町!C10+[1]洞爺湖町!C12+[1]洞爺湖町!C14</f>
        <v>31114</v>
      </c>
      <c r="E16" s="45">
        <f>[1]洞爺湖町!D4+[1]洞爺湖町!D6+[1]洞爺湖町!D8+[1]洞爺湖町!D10+[1]洞爺湖町!D12+[1]洞爺湖町!D14</f>
        <v>25629</v>
      </c>
      <c r="F16" s="45">
        <f>[1]洞爺湖町!E4+[1]洞爺湖町!E6+[1]洞爺湖町!E8+[1]洞爺湖町!E10+[1]洞爺湖町!E12+[1]洞爺湖町!E14</f>
        <v>51069</v>
      </c>
      <c r="G16" s="45">
        <f>[1]洞爺湖町!F4+[1]洞爺湖町!F6+[1]洞爺湖町!F8+[1]洞爺湖町!F10+[1]洞爺湖町!F12+[1]洞爺湖町!F14</f>
        <v>9951</v>
      </c>
      <c r="H16" s="45">
        <f>[1]洞爺湖町!G4+[1]洞爺湖町!G6+[1]洞爺湖町!G8+[1]洞爺湖町!G10+[1]洞爺湖町!G12+[1]洞爺湖町!G14</f>
        <v>6541</v>
      </c>
      <c r="I16" s="45">
        <f>[1]洞爺湖町!H4+[1]洞爺湖町!H6+[1]洞爺湖町!H8+[1]洞爺湖町!H10+[1]洞爺湖町!H12+[1]洞爺湖町!H14</f>
        <v>4379</v>
      </c>
      <c r="J16" s="45">
        <f>[1]洞爺湖町!I4+[1]洞爺湖町!I6+[1]洞爺湖町!I8+[1]洞爺湖町!I10+[1]洞爺湖町!I12+[1]洞爺湖町!I14</f>
        <v>4515</v>
      </c>
      <c r="K16" s="45">
        <f>[1]洞爺湖町!J4+[1]洞爺湖町!J6+[1]洞爺湖町!J8+[1]洞爺湖町!J10+[1]洞爺湖町!J12+[1]洞爺湖町!J14</f>
        <v>0</v>
      </c>
      <c r="L16" s="45">
        <f>[1]洞爺湖町!K4+[1]洞爺湖町!K6+[1]洞爺湖町!K8+[1]洞爺湖町!K10+[1]洞爺湖町!K12+[1]洞爺湖町!K14</f>
        <v>854</v>
      </c>
      <c r="M16" s="45">
        <f>[1]洞爺湖町!L4+[1]洞爺湖町!L6+[1]洞爺湖町!L8+[1]洞爺湖町!L10+[1]洞爺湖町!L12+[1]洞爺湖町!L14</f>
        <v>417</v>
      </c>
      <c r="N16" s="46">
        <f>[1]洞爺湖町!M4+[1]洞爺湖町!M6+[1]洞爺湖町!M8+[1]洞爺湖町!M10+[1]洞爺湖町!M12+[1]洞爺湖町!M14</f>
        <v>333</v>
      </c>
      <c r="O16" s="47">
        <f>[1]洞爺湖町!N4+[1]洞爺湖町!N6+[1]洞爺湖町!N8+[1]洞爺湖町!N10+[1]洞爺湖町!N12+[1]洞爺湖町!N14</f>
        <v>28</v>
      </c>
      <c r="P16" s="45">
        <f>[1]洞爺湖町!O4+[1]洞爺湖町!O6+[1]洞爺湖町!O8+[1]洞爺湖町!O10+[1]洞爺湖町!O12+[1]洞爺湖町!O14</f>
        <v>132</v>
      </c>
      <c r="Q16" s="45">
        <f>[1]洞爺湖町!P4+[1]洞爺湖町!P6+[1]洞爺湖町!P8+[1]洞爺湖町!P10+[1]洞爺湖町!P12+[1]洞爺湖町!P14</f>
        <v>114</v>
      </c>
      <c r="R16" s="48">
        <f>[1]洞爺湖町!Q4+[1]洞爺湖町!Q6+[1]洞爺湖町!Q8+[1]洞爺湖町!Q10+[1]洞爺湖町!Q12+[1]洞爺湖町!Q14</f>
        <v>62</v>
      </c>
      <c r="S16" s="47">
        <f>[1]洞爺湖町!R4+[1]洞爺湖町!R6+[1]洞爺湖町!R8+[1]洞爺湖町!R10+[1]洞爺湖町!R12+[1]洞爺湖町!R14</f>
        <v>1073</v>
      </c>
      <c r="T16" s="48">
        <f>[1]洞爺湖町!S4+[1]洞爺湖町!S6+[1]洞爺湖町!S8+[1]洞爺湖町!S10+[1]洞爺湖町!S12+[1]洞爺湖町!S14</f>
        <v>100</v>
      </c>
      <c r="U16" s="49">
        <f>[1]洞爺湖町!T4+[1]洞爺湖町!T6+[1]洞爺湖町!T8+[1]洞爺湖町!T10+[1]洞爺湖町!T12+[1]洞爺湖町!T14</f>
        <v>615</v>
      </c>
      <c r="V16" s="50">
        <f>[1]洞爺湖町!U4+[1]洞爺湖町!U6+[1]洞爺湖町!U8+[1]洞爺湖町!U10+[1]洞爺湖町!U12+[1]洞爺湖町!U14</f>
        <v>6441</v>
      </c>
      <c r="W16" s="25">
        <f t="shared" si="1"/>
        <v>143367</v>
      </c>
      <c r="X16" s="51">
        <v>111958</v>
      </c>
      <c r="Y16" s="52">
        <f t="shared" si="2"/>
        <v>128.05427035138177</v>
      </c>
      <c r="Z16" s="59">
        <v>52886</v>
      </c>
      <c r="AA16" s="60">
        <f t="shared" si="0"/>
        <v>271.08686608932419</v>
      </c>
    </row>
    <row r="17" spans="1:28" s="7" customFormat="1" ht="21.75" customHeight="1">
      <c r="A17" s="210"/>
      <c r="B17" s="204"/>
      <c r="C17" s="30" t="s">
        <v>37</v>
      </c>
      <c r="D17" s="31">
        <f>[1]洞爺湖町!C5+[1]洞爺湖町!C7+[1]洞爺湖町!C9+[1]洞爺湖町!C11+[1]洞爺湖町!C13+[1]洞爺湖町!C15</f>
        <v>34061</v>
      </c>
      <c r="E17" s="32">
        <f>[1]洞爺湖町!D5+[1]洞爺湖町!D7+[1]洞爺湖町!D9+[1]洞爺湖町!D11+[1]洞爺湖町!D13+[1]洞爺湖町!D15</f>
        <v>26254</v>
      </c>
      <c r="F17" s="32">
        <f>[1]洞爺湖町!E5+[1]洞爺湖町!E7+[1]洞爺湖町!E9+[1]洞爺湖町!E11+[1]洞爺湖町!E13+[1]洞爺湖町!E15</f>
        <v>51636</v>
      </c>
      <c r="G17" s="32">
        <f>[1]洞爺湖町!F5+[1]洞爺湖町!F7+[1]洞爺湖町!F9+[1]洞爺湖町!F11+[1]洞爺湖町!F13+[1]洞爺湖町!F15</f>
        <v>10389</v>
      </c>
      <c r="H17" s="32">
        <f>[1]洞爺湖町!G5+[1]洞爺湖町!G7+[1]洞爺湖町!G9+[1]洞爺湖町!G11+[1]洞爺湖町!G13+[1]洞爺湖町!G15</f>
        <v>6972</v>
      </c>
      <c r="I17" s="32">
        <f>[1]洞爺湖町!H5+[1]洞爺湖町!H7+[1]洞爺湖町!H9+[1]洞爺湖町!H11+[1]洞爺湖町!H13+[1]洞爺湖町!H15</f>
        <v>4526</v>
      </c>
      <c r="J17" s="32">
        <f>[1]洞爺湖町!I5+[1]洞爺湖町!I7+[1]洞爺湖町!I9+[1]洞爺湖町!I11+[1]洞爺湖町!I13+[1]洞爺湖町!I15</f>
        <v>4684</v>
      </c>
      <c r="K17" s="32">
        <f>[1]洞爺湖町!J5+[1]洞爺湖町!J7+[1]洞爺湖町!J9+[1]洞爺湖町!J11+[1]洞爺湖町!J13+[1]洞爺湖町!J15</f>
        <v>0</v>
      </c>
      <c r="L17" s="32">
        <f>[1]洞爺湖町!K5+[1]洞爺湖町!K7+[1]洞爺湖町!K9+[1]洞爺湖町!K11+[1]洞爺湖町!K13+[1]洞爺湖町!K15</f>
        <v>910</v>
      </c>
      <c r="M17" s="32">
        <f>[1]洞爺湖町!L5+[1]洞爺湖町!L7+[1]洞爺湖町!L9+[1]洞爺湖町!L11+[1]洞爺湖町!L13+[1]洞爺湖町!L15</f>
        <v>554</v>
      </c>
      <c r="N17" s="33">
        <f>[1]洞爺湖町!M5+[1]洞爺湖町!M7+[1]洞爺湖町!M9+[1]洞爺湖町!M11+[1]洞爺湖町!M13+[1]洞爺湖町!M15</f>
        <v>333</v>
      </c>
      <c r="O17" s="34">
        <f>[1]洞爺湖町!N5+[1]洞爺湖町!N7+[1]洞爺湖町!N9+[1]洞爺湖町!N11+[1]洞爺湖町!N13+[1]洞爺湖町!N15</f>
        <v>41</v>
      </c>
      <c r="P17" s="32">
        <f>[1]洞爺湖町!O5+[1]洞爺湖町!O7+[1]洞爺湖町!O9+[1]洞爺湖町!O11+[1]洞爺湖町!O13+[1]洞爺湖町!O15</f>
        <v>171</v>
      </c>
      <c r="Q17" s="32">
        <f>[1]洞爺湖町!P5+[1]洞爺湖町!P7+[1]洞爺湖町!P9+[1]洞爺湖町!P11+[1]洞爺湖町!P13+[1]洞爺湖町!P15</f>
        <v>171</v>
      </c>
      <c r="R17" s="35">
        <f>[1]洞爺湖町!Q5+[1]洞爺湖町!Q7+[1]洞爺湖町!Q9+[1]洞爺湖町!Q11+[1]洞爺湖町!Q13+[1]洞爺湖町!Q15</f>
        <v>85</v>
      </c>
      <c r="S17" s="34">
        <f>[1]洞爺湖町!R5+[1]洞爺湖町!R7+[1]洞爺湖町!R9+[1]洞爺湖町!R11+[1]洞爺湖町!R13+[1]洞爺湖町!R15</f>
        <v>1496</v>
      </c>
      <c r="T17" s="35">
        <f>[1]洞爺湖町!S5+[1]洞爺湖町!S7+[1]洞爺湖町!S9+[1]洞爺湖町!S11+[1]洞爺湖町!S13+[1]洞爺湖町!S15</f>
        <v>127</v>
      </c>
      <c r="U17" s="36">
        <f>[1]洞爺湖町!T5+[1]洞爺湖町!T7+[1]洞爺湖町!T9+[1]洞爺湖町!T11+[1]洞爺湖町!T13+[1]洞爺湖町!T15</f>
        <v>732</v>
      </c>
      <c r="V17" s="37">
        <f>[1]洞爺湖町!U5+[1]洞爺湖町!U7+[1]洞爺湖町!U9+[1]洞爺湖町!U11+[1]洞爺湖町!U13+[1]洞爺湖町!U15</f>
        <v>6686</v>
      </c>
      <c r="W17" s="38">
        <f t="shared" si="1"/>
        <v>149828</v>
      </c>
      <c r="X17" s="39">
        <v>116515</v>
      </c>
      <c r="Y17" s="56">
        <f t="shared" si="2"/>
        <v>128.59116851907478</v>
      </c>
      <c r="Z17" s="57">
        <v>54099</v>
      </c>
      <c r="AA17" s="58">
        <f t="shared" si="0"/>
        <v>276.95151481543098</v>
      </c>
    </row>
    <row r="18" spans="1:28" s="7" customFormat="1" ht="21.75" customHeight="1">
      <c r="A18" s="210"/>
      <c r="B18" s="204" t="s">
        <v>43</v>
      </c>
      <c r="C18" s="43" t="s">
        <v>36</v>
      </c>
      <c r="D18" s="44">
        <f>[1]壮瞥町!C4+[1]壮瞥町!C6+[1]壮瞥町!C8+[1]壮瞥町!C10+[1]壮瞥町!C12+[1]壮瞥町!C14</f>
        <v>7481</v>
      </c>
      <c r="E18" s="45">
        <f>[1]壮瞥町!D4+[1]壮瞥町!D6+[1]壮瞥町!D8+[1]壮瞥町!D10+[1]壮瞥町!D12+[1]壮瞥町!D14</f>
        <v>17400</v>
      </c>
      <c r="F18" s="45">
        <f>[1]壮瞥町!E4+[1]壮瞥町!E6+[1]壮瞥町!E8+[1]壮瞥町!E10+[1]壮瞥町!E12+[1]壮瞥町!E14</f>
        <v>17499</v>
      </c>
      <c r="G18" s="45">
        <f>[1]壮瞥町!F4+[1]壮瞥町!F6+[1]壮瞥町!F8+[1]壮瞥町!F10+[1]壮瞥町!F12+[1]壮瞥町!F14</f>
        <v>1194</v>
      </c>
      <c r="H18" s="45">
        <f>[1]壮瞥町!G4+[1]壮瞥町!G6+[1]壮瞥町!G8+[1]壮瞥町!G10+[1]壮瞥町!G12+[1]壮瞥町!G14</f>
        <v>1507</v>
      </c>
      <c r="I18" s="45">
        <f>[1]壮瞥町!H4+[1]壮瞥町!H6+[1]壮瞥町!H8+[1]壮瞥町!H10+[1]壮瞥町!H12+[1]壮瞥町!H14</f>
        <v>2012</v>
      </c>
      <c r="J18" s="45">
        <f>[1]壮瞥町!I4+[1]壮瞥町!I6+[1]壮瞥町!I8+[1]壮瞥町!I10+[1]壮瞥町!I12+[1]壮瞥町!I14</f>
        <v>1898</v>
      </c>
      <c r="K18" s="45">
        <f>[1]壮瞥町!J4+[1]壮瞥町!J6+[1]壮瞥町!J8+[1]壮瞥町!J10+[1]壮瞥町!J12+[1]壮瞥町!J14</f>
        <v>0</v>
      </c>
      <c r="L18" s="45">
        <f>[1]壮瞥町!K4+[1]壮瞥町!K6+[1]壮瞥町!K8+[1]壮瞥町!K10+[1]壮瞥町!K12+[1]壮瞥町!K14</f>
        <v>174</v>
      </c>
      <c r="M18" s="45">
        <f>[1]壮瞥町!L4+[1]壮瞥町!L6+[1]壮瞥町!L8+[1]壮瞥町!L10+[1]壮瞥町!L12+[1]壮瞥町!L14</f>
        <v>302</v>
      </c>
      <c r="N18" s="46">
        <f>[1]壮瞥町!M4+[1]壮瞥町!M6+[1]壮瞥町!M8+[1]壮瞥町!M10+[1]壮瞥町!M12+[1]壮瞥町!M14</f>
        <v>0</v>
      </c>
      <c r="O18" s="47">
        <f>[1]壮瞥町!N4+[1]壮瞥町!N6+[1]壮瞥町!N8+[1]壮瞥町!N10+[1]壮瞥町!N12+[1]壮瞥町!N14</f>
        <v>4</v>
      </c>
      <c r="P18" s="45">
        <f>[1]壮瞥町!O4+[1]壮瞥町!O6+[1]壮瞥町!O8+[1]壮瞥町!O10+[1]壮瞥町!O12+[1]壮瞥町!O14</f>
        <v>11</v>
      </c>
      <c r="Q18" s="45">
        <f>[1]壮瞥町!P4+[1]壮瞥町!P6+[1]壮瞥町!P8+[1]壮瞥町!P10+[1]壮瞥町!P12+[1]壮瞥町!P14</f>
        <v>8</v>
      </c>
      <c r="R18" s="48">
        <f>[1]壮瞥町!Q4+[1]壮瞥町!Q6+[1]壮瞥町!Q8+[1]壮瞥町!Q10+[1]壮瞥町!Q12+[1]壮瞥町!Q14</f>
        <v>25</v>
      </c>
      <c r="S18" s="47">
        <f>[1]壮瞥町!R4+[1]壮瞥町!R6+[1]壮瞥町!R8+[1]壮瞥町!R10+[1]壮瞥町!R12+[1]壮瞥町!R14</f>
        <v>180</v>
      </c>
      <c r="T18" s="48">
        <f>[1]壮瞥町!S4+[1]壮瞥町!S6+[1]壮瞥町!S8+[1]壮瞥町!S10+[1]壮瞥町!S12+[1]壮瞥町!S14</f>
        <v>17</v>
      </c>
      <c r="U18" s="49">
        <f>[1]壮瞥町!T4+[1]壮瞥町!T6+[1]壮瞥町!T8+[1]壮瞥町!T10+[1]壮瞥町!T12+[1]壮瞥町!T14</f>
        <v>27</v>
      </c>
      <c r="V18" s="50">
        <f>[1]壮瞥町!U4+[1]壮瞥町!U6+[1]壮瞥町!U8+[1]壮瞥町!U10+[1]壮瞥町!U12+[1]壮瞥町!U14</f>
        <v>4367</v>
      </c>
      <c r="W18" s="25">
        <f t="shared" si="1"/>
        <v>54106</v>
      </c>
      <c r="X18" s="51">
        <v>58898</v>
      </c>
      <c r="Y18" s="52">
        <f t="shared" si="2"/>
        <v>91.863900302217388</v>
      </c>
      <c r="Z18" s="59">
        <v>34589</v>
      </c>
      <c r="AA18" s="60">
        <f t="shared" si="0"/>
        <v>156.42545317875624</v>
      </c>
    </row>
    <row r="19" spans="1:28" s="7" customFormat="1" ht="21.75" customHeight="1">
      <c r="A19" s="210"/>
      <c r="B19" s="204"/>
      <c r="C19" s="30" t="s">
        <v>37</v>
      </c>
      <c r="D19" s="31">
        <f>[1]壮瞥町!C5+[1]壮瞥町!C7+[1]壮瞥町!C9+[1]壮瞥町!C11+[1]壮瞥町!C13+[1]壮瞥町!C15</f>
        <v>7933</v>
      </c>
      <c r="E19" s="32">
        <f>[1]壮瞥町!D5+[1]壮瞥町!D7+[1]壮瞥町!D9+[1]壮瞥町!D11+[1]壮瞥町!D13+[1]壮瞥町!D15</f>
        <v>17424</v>
      </c>
      <c r="F19" s="32">
        <f>[1]壮瞥町!E5+[1]壮瞥町!E7+[1]壮瞥町!E9+[1]壮瞥町!E11+[1]壮瞥町!E13+[1]壮瞥町!E15</f>
        <v>17652</v>
      </c>
      <c r="G19" s="32">
        <f>[1]壮瞥町!F5+[1]壮瞥町!F7+[1]壮瞥町!F9+[1]壮瞥町!F11+[1]壮瞥町!F13+[1]壮瞥町!F15</f>
        <v>1363</v>
      </c>
      <c r="H19" s="32">
        <f>[1]壮瞥町!G5+[1]壮瞥町!G7+[1]壮瞥町!G9+[1]壮瞥町!G11+[1]壮瞥町!G13+[1]壮瞥町!G15</f>
        <v>1585</v>
      </c>
      <c r="I19" s="32">
        <f>[1]壮瞥町!H5+[1]壮瞥町!H7+[1]壮瞥町!H9+[1]壮瞥町!H11+[1]壮瞥町!H13+[1]壮瞥町!H15</f>
        <v>2028</v>
      </c>
      <c r="J19" s="32">
        <f>[1]壮瞥町!I5+[1]壮瞥町!I7+[1]壮瞥町!I9+[1]壮瞥町!I11+[1]壮瞥町!I13+[1]壮瞥町!I15</f>
        <v>1918</v>
      </c>
      <c r="K19" s="32">
        <f>[1]壮瞥町!J5+[1]壮瞥町!J7+[1]壮瞥町!J9+[1]壮瞥町!J11+[1]壮瞥町!J13+[1]壮瞥町!J15</f>
        <v>0</v>
      </c>
      <c r="L19" s="32">
        <f>[1]壮瞥町!K5+[1]壮瞥町!K7+[1]壮瞥町!K9+[1]壮瞥町!K11+[1]壮瞥町!K13+[1]壮瞥町!K15</f>
        <v>176</v>
      </c>
      <c r="M19" s="32">
        <f>[1]壮瞥町!L5+[1]壮瞥町!L7+[1]壮瞥町!L9+[1]壮瞥町!L11+[1]壮瞥町!L13+[1]壮瞥町!L15</f>
        <v>327</v>
      </c>
      <c r="N19" s="33">
        <f>[1]壮瞥町!M5+[1]壮瞥町!M7+[1]壮瞥町!M9+[1]壮瞥町!M11+[1]壮瞥町!M13+[1]壮瞥町!M15</f>
        <v>0</v>
      </c>
      <c r="O19" s="34">
        <f>[1]壮瞥町!N5+[1]壮瞥町!N7+[1]壮瞥町!N9+[1]壮瞥町!N11+[1]壮瞥町!N13+[1]壮瞥町!N15</f>
        <v>12</v>
      </c>
      <c r="P19" s="32">
        <f>[1]壮瞥町!O5+[1]壮瞥町!O7+[1]壮瞥町!O9+[1]壮瞥町!O11+[1]壮瞥町!O13+[1]壮瞥町!O15</f>
        <v>11</v>
      </c>
      <c r="Q19" s="32">
        <f>[1]壮瞥町!P5+[1]壮瞥町!P7+[1]壮瞥町!P9+[1]壮瞥町!P11+[1]壮瞥町!P13+[1]壮瞥町!P15</f>
        <v>8</v>
      </c>
      <c r="R19" s="35">
        <f>[1]壮瞥町!Q5+[1]壮瞥町!Q7+[1]壮瞥町!Q9+[1]壮瞥町!Q11+[1]壮瞥町!Q13+[1]壮瞥町!Q15</f>
        <v>31</v>
      </c>
      <c r="S19" s="34">
        <f>[1]壮瞥町!R5+[1]壮瞥町!R7+[1]壮瞥町!R9+[1]壮瞥町!R11+[1]壮瞥町!R13+[1]壮瞥町!R15</f>
        <v>208</v>
      </c>
      <c r="T19" s="35">
        <f>[1]壮瞥町!S5+[1]壮瞥町!S7+[1]壮瞥町!S9+[1]壮瞥町!S11+[1]壮瞥町!S13+[1]壮瞥町!S15</f>
        <v>17</v>
      </c>
      <c r="U19" s="36">
        <f>[1]壮瞥町!T5+[1]壮瞥町!T7+[1]壮瞥町!T9+[1]壮瞥町!T11+[1]壮瞥町!T13+[1]壮瞥町!T15</f>
        <v>29</v>
      </c>
      <c r="V19" s="37">
        <f>[1]壮瞥町!U5+[1]壮瞥町!U7+[1]壮瞥町!U9+[1]壮瞥町!U11+[1]壮瞥町!U13+[1]壮瞥町!U15</f>
        <v>4959</v>
      </c>
      <c r="W19" s="38">
        <f>SUM(D19:V19)</f>
        <v>55681</v>
      </c>
      <c r="X19" s="39">
        <v>59547</v>
      </c>
      <c r="Y19" s="56">
        <f t="shared" si="2"/>
        <v>93.507649419786048</v>
      </c>
      <c r="Z19" s="57">
        <v>34605</v>
      </c>
      <c r="AA19" s="58">
        <f t="shared" si="0"/>
        <v>160.90449357029331</v>
      </c>
    </row>
    <row r="20" spans="1:28" s="7" customFormat="1" ht="21.75" customHeight="1">
      <c r="A20" s="210"/>
      <c r="B20" s="204" t="s">
        <v>44</v>
      </c>
      <c r="C20" s="43" t="s">
        <v>36</v>
      </c>
      <c r="D20" s="44">
        <f>[1]白老町!C4+[1]白老町!C6+[1]白老町!C8+[1]白老町!C10+[1]白老町!C12+[1]白老町!C14</f>
        <v>1920</v>
      </c>
      <c r="E20" s="45">
        <f>[1]白老町!D4+[1]白老町!D6+[1]白老町!D8+[1]白老町!D10+[1]白老町!D12+[1]白老町!D14</f>
        <v>852</v>
      </c>
      <c r="F20" s="45">
        <f>[1]白老町!E4+[1]白老町!E6+[1]白老町!E8+[1]白老町!E10+[1]白老町!E12+[1]白老町!E14</f>
        <v>545</v>
      </c>
      <c r="G20" s="45">
        <f>[1]白老町!F4+[1]白老町!F6+[1]白老町!F8+[1]白老町!F10+[1]白老町!F12+[1]白老町!F14</f>
        <v>419</v>
      </c>
      <c r="H20" s="45">
        <f>[1]白老町!G4+[1]白老町!G6+[1]白老町!G8+[1]白老町!G10+[1]白老町!G12+[1]白老町!G14</f>
        <v>197</v>
      </c>
      <c r="I20" s="45">
        <f>[1]白老町!H4+[1]白老町!H6+[1]白老町!H8+[1]白老町!H10+[1]白老町!H12+[1]白老町!H14</f>
        <v>233</v>
      </c>
      <c r="J20" s="45">
        <f>[1]白老町!I4+[1]白老町!I6+[1]白老町!I8+[1]白老町!I10+[1]白老町!I12+[1]白老町!I14</f>
        <v>119</v>
      </c>
      <c r="K20" s="45">
        <f>[1]白老町!J4+[1]白老町!J6+[1]白老町!J8+[1]白老町!J10+[1]白老町!J12+[1]白老町!J14</f>
        <v>2</v>
      </c>
      <c r="L20" s="45">
        <f>[1]白老町!K4+[1]白老町!K6+[1]白老町!K8+[1]白老町!K10+[1]白老町!K12+[1]白老町!K14</f>
        <v>8</v>
      </c>
      <c r="M20" s="45">
        <f>[1]白老町!L4+[1]白老町!L6+[1]白老町!L8+[1]白老町!L10+[1]白老町!L12+[1]白老町!L14</f>
        <v>0</v>
      </c>
      <c r="N20" s="46">
        <f>[1]白老町!M4+[1]白老町!M6+[1]白老町!M8+[1]白老町!M10+[1]白老町!M12+[1]白老町!M14</f>
        <v>0</v>
      </c>
      <c r="O20" s="47">
        <f>[1]白老町!N4+[1]白老町!N6+[1]白老町!N8+[1]白老町!N10+[1]白老町!N12+[1]白老町!N14</f>
        <v>4</v>
      </c>
      <c r="P20" s="45">
        <f>[1]白老町!O4+[1]白老町!O6+[1]白老町!O8+[1]白老町!O10+[1]白老町!O12+[1]白老町!O14</f>
        <v>11</v>
      </c>
      <c r="Q20" s="45">
        <f>[1]白老町!P4+[1]白老町!P6+[1]白老町!P8+[1]白老町!P10+[1]白老町!P12+[1]白老町!P14</f>
        <v>31</v>
      </c>
      <c r="R20" s="48">
        <f>[1]白老町!Q4+[1]白老町!Q6+[1]白老町!Q8+[1]白老町!Q10+[1]白老町!Q12+[1]白老町!Q14</f>
        <v>7</v>
      </c>
      <c r="S20" s="47">
        <f>[1]白老町!R4+[1]白老町!R6+[1]白老町!R8+[1]白老町!R10+[1]白老町!R12+[1]白老町!R14</f>
        <v>47</v>
      </c>
      <c r="T20" s="48">
        <f>[1]白老町!S4+[1]白老町!S6+[1]白老町!S8+[1]白老町!S10+[1]白老町!S12+[1]白老町!S14</f>
        <v>12</v>
      </c>
      <c r="U20" s="49">
        <f>[1]白老町!T4+[1]白老町!T6+[1]白老町!T8+[1]白老町!T10+[1]白老町!T12+[1]白老町!T14</f>
        <v>41</v>
      </c>
      <c r="V20" s="50">
        <f>[1]白老町!U4+[1]白老町!U6+[1]白老町!U8+[1]白老町!U10+[1]白老町!U12+[1]白老町!U14</f>
        <v>172</v>
      </c>
      <c r="W20" s="25">
        <f t="shared" si="1"/>
        <v>4620</v>
      </c>
      <c r="X20" s="51">
        <v>2134</v>
      </c>
      <c r="Y20" s="52">
        <f t="shared" si="2"/>
        <v>216.49484536082474</v>
      </c>
      <c r="Z20" s="59">
        <v>16</v>
      </c>
      <c r="AA20" s="60">
        <f t="shared" si="0"/>
        <v>28875</v>
      </c>
    </row>
    <row r="21" spans="1:28" s="7" customFormat="1" ht="21.75" customHeight="1">
      <c r="A21" s="210"/>
      <c r="B21" s="204"/>
      <c r="C21" s="30" t="s">
        <v>37</v>
      </c>
      <c r="D21" s="31">
        <f>[1]白老町!C5+[1]白老町!C7+[1]白老町!C9+[1]白老町!C11+[1]白老町!C13+[1]白老町!C15</f>
        <v>1920</v>
      </c>
      <c r="E21" s="32">
        <f>[1]白老町!D5+[1]白老町!D7+[1]白老町!D9+[1]白老町!D11+[1]白老町!D13+[1]白老町!D15</f>
        <v>852</v>
      </c>
      <c r="F21" s="32">
        <f>[1]白老町!E5+[1]白老町!E7+[1]白老町!E9+[1]白老町!E11+[1]白老町!E13+[1]白老町!E15</f>
        <v>545</v>
      </c>
      <c r="G21" s="32">
        <f>[1]白老町!F5+[1]白老町!F7+[1]白老町!F9+[1]白老町!F11+[1]白老町!F13+[1]白老町!F15</f>
        <v>419</v>
      </c>
      <c r="H21" s="32">
        <f>[1]白老町!G5+[1]白老町!G7+[1]白老町!G9+[1]白老町!G11+[1]白老町!G13+[1]白老町!G15</f>
        <v>197</v>
      </c>
      <c r="I21" s="32">
        <f>[1]白老町!H5+[1]白老町!H7+[1]白老町!H9+[1]白老町!H11+[1]白老町!H13+[1]白老町!H15</f>
        <v>233</v>
      </c>
      <c r="J21" s="32">
        <f>[1]白老町!I5+[1]白老町!I7+[1]白老町!I9+[1]白老町!I11+[1]白老町!I13+[1]白老町!I15</f>
        <v>119</v>
      </c>
      <c r="K21" s="32">
        <f>[1]白老町!J5+[1]白老町!J7+[1]白老町!J9+[1]白老町!J11+[1]白老町!J13+[1]白老町!J15</f>
        <v>2</v>
      </c>
      <c r="L21" s="32">
        <f>[1]白老町!K5+[1]白老町!K7+[1]白老町!K9+[1]白老町!K11+[1]白老町!K13+[1]白老町!K15</f>
        <v>8</v>
      </c>
      <c r="M21" s="32">
        <f>[1]白老町!L5+[1]白老町!L7+[1]白老町!L9+[1]白老町!L11+[1]白老町!L13+[1]白老町!L15</f>
        <v>0</v>
      </c>
      <c r="N21" s="33">
        <f>[1]白老町!M5+[1]白老町!M7+[1]白老町!M9+[1]白老町!M11+[1]白老町!M13+[1]白老町!M15</f>
        <v>0</v>
      </c>
      <c r="O21" s="34">
        <f>[1]白老町!N5+[1]白老町!N7+[1]白老町!N9+[1]白老町!N11+[1]白老町!N13+[1]白老町!N15</f>
        <v>4</v>
      </c>
      <c r="P21" s="32">
        <f>[1]白老町!O5+[1]白老町!O7+[1]白老町!O9+[1]白老町!O11+[1]白老町!O13+[1]白老町!O15</f>
        <v>11</v>
      </c>
      <c r="Q21" s="32">
        <f>[1]白老町!P5+[1]白老町!P7+[1]白老町!P9+[1]白老町!P11+[1]白老町!P13+[1]白老町!P15</f>
        <v>31</v>
      </c>
      <c r="R21" s="35">
        <f>[1]白老町!Q5+[1]白老町!Q7+[1]白老町!Q9+[1]白老町!Q11+[1]白老町!Q13+[1]白老町!Q15</f>
        <v>7</v>
      </c>
      <c r="S21" s="34">
        <f>[1]白老町!R5+[1]白老町!R7+[1]白老町!R9+[1]白老町!R11+[1]白老町!R13+[1]白老町!R15</f>
        <v>47</v>
      </c>
      <c r="T21" s="35">
        <f>[1]白老町!S5+[1]白老町!S7+[1]白老町!S9+[1]白老町!S11+[1]白老町!S13+[1]白老町!S15</f>
        <v>12</v>
      </c>
      <c r="U21" s="36">
        <f>[1]白老町!T5+[1]白老町!T7+[1]白老町!T9+[1]白老町!T11+[1]白老町!T13+[1]白老町!T15</f>
        <v>41</v>
      </c>
      <c r="V21" s="37">
        <f>[1]白老町!U5+[1]白老町!U7+[1]白老町!U9+[1]白老町!U11+[1]白老町!U13+[1]白老町!U15</f>
        <v>172</v>
      </c>
      <c r="W21" s="38">
        <f t="shared" si="1"/>
        <v>4620</v>
      </c>
      <c r="X21" s="39">
        <v>2134</v>
      </c>
      <c r="Y21" s="56">
        <f t="shared" si="2"/>
        <v>216.49484536082474</v>
      </c>
      <c r="Z21" s="57">
        <v>16</v>
      </c>
      <c r="AA21" s="58">
        <f t="shared" si="0"/>
        <v>28875</v>
      </c>
    </row>
    <row r="22" spans="1:28" s="7" customFormat="1" ht="21.75" customHeight="1">
      <c r="A22" s="210"/>
      <c r="B22" s="203" t="s">
        <v>45</v>
      </c>
      <c r="C22" s="43" t="s">
        <v>36</v>
      </c>
      <c r="D22" s="44">
        <f>[1]安平町!C4+[1]安平町!C6+[1]安平町!C8+[1]安平町!C10+[1]安平町!C12+[1]安平町!C14</f>
        <v>11</v>
      </c>
      <c r="E22" s="45">
        <f>[1]安平町!D4+[1]安平町!D6+[1]安平町!D8+[1]安平町!D10+[1]安平町!D12+[1]安平町!D14</f>
        <v>0</v>
      </c>
      <c r="F22" s="45">
        <f>[1]安平町!E4+[1]安平町!E6+[1]安平町!E8+[1]安平町!E10+[1]安平町!E12+[1]安平町!E14</f>
        <v>2</v>
      </c>
      <c r="G22" s="45">
        <f>[1]安平町!F4+[1]安平町!F6+[1]安平町!F8+[1]安平町!F10+[1]安平町!F12+[1]安平町!F14</f>
        <v>0</v>
      </c>
      <c r="H22" s="45">
        <f>[1]安平町!G4+[1]安平町!G6+[1]安平町!G8+[1]安平町!G10+[1]安平町!G12+[1]安平町!G14</f>
        <v>0</v>
      </c>
      <c r="I22" s="45">
        <f>[1]安平町!H4+[1]安平町!H6+[1]安平町!H8+[1]安平町!H10+[1]安平町!H12+[1]安平町!H14</f>
        <v>0</v>
      </c>
      <c r="J22" s="45">
        <f>[1]安平町!I4+[1]安平町!I6+[1]安平町!I8+[1]安平町!I10+[1]安平町!I12+[1]安平町!I14</f>
        <v>0</v>
      </c>
      <c r="K22" s="45">
        <f>[1]安平町!J4+[1]安平町!J6+[1]安平町!J8+[1]安平町!J10+[1]安平町!J12+[1]安平町!J14</f>
        <v>0</v>
      </c>
      <c r="L22" s="45">
        <f>[1]安平町!K4+[1]安平町!K6+[1]安平町!K8+[1]安平町!K10+[1]安平町!K12+[1]安平町!K14</f>
        <v>0</v>
      </c>
      <c r="M22" s="45">
        <f>[1]安平町!L4+[1]安平町!L6+[1]安平町!L8+[1]安平町!L10+[1]安平町!L12+[1]安平町!L14</f>
        <v>0</v>
      </c>
      <c r="N22" s="46">
        <f>[1]安平町!M4+[1]安平町!M6+[1]安平町!M8+[1]安平町!M10+[1]安平町!M12+[1]安平町!M14</f>
        <v>0</v>
      </c>
      <c r="O22" s="47">
        <f>[1]安平町!N4+[1]安平町!N6+[1]安平町!N8+[1]安平町!N10+[1]安平町!N12+[1]安平町!N14</f>
        <v>0</v>
      </c>
      <c r="P22" s="45">
        <f>[1]安平町!O4+[1]安平町!O6+[1]安平町!O8+[1]安平町!O10+[1]安平町!O12+[1]安平町!O14</f>
        <v>0</v>
      </c>
      <c r="Q22" s="45">
        <f>[1]安平町!P4+[1]安平町!P6+[1]安平町!P8+[1]安平町!P10+[1]安平町!P12+[1]安平町!P14</f>
        <v>0</v>
      </c>
      <c r="R22" s="48">
        <f>[1]安平町!Q4+[1]安平町!Q6+[1]安平町!Q8+[1]安平町!Q10+[1]安平町!Q12+[1]安平町!Q14</f>
        <v>0</v>
      </c>
      <c r="S22" s="47">
        <f>[1]安平町!R4+[1]安平町!R6+[1]安平町!R8+[1]安平町!R10+[1]安平町!R12+[1]安平町!R14</f>
        <v>0</v>
      </c>
      <c r="T22" s="48">
        <f>[1]安平町!S4+[1]安平町!S6+[1]安平町!S8+[1]安平町!S10+[1]安平町!S12+[1]安平町!S14</f>
        <v>0</v>
      </c>
      <c r="U22" s="49">
        <f>[1]安平町!T4+[1]安平町!T6+[1]安平町!T8+[1]安平町!T10+[1]安平町!T12+[1]安平町!T14</f>
        <v>0</v>
      </c>
      <c r="V22" s="50">
        <f>[1]安平町!U4+[1]安平町!U6+[1]安平町!U8+[1]安平町!U10+[1]安平町!U12+[1]安平町!U14</f>
        <v>2</v>
      </c>
      <c r="W22" s="25">
        <f t="shared" si="1"/>
        <v>15</v>
      </c>
      <c r="X22" s="51">
        <v>22</v>
      </c>
      <c r="Y22" s="63">
        <f>IF(OR(X22=0,X22=""),"-",+W22/X22*100)</f>
        <v>68.181818181818173</v>
      </c>
      <c r="Z22" s="59">
        <v>0</v>
      </c>
      <c r="AA22" s="61" t="s">
        <v>41</v>
      </c>
    </row>
    <row r="23" spans="1:28" s="7" customFormat="1" ht="21.75" customHeight="1">
      <c r="A23" s="210"/>
      <c r="B23" s="204"/>
      <c r="C23" s="30" t="s">
        <v>37</v>
      </c>
      <c r="D23" s="31">
        <f>[1]安平町!C5+[1]安平町!C7+[1]安平町!C9+[1]安平町!C11+[1]安平町!C13+[1]安平町!C15</f>
        <v>11</v>
      </c>
      <c r="E23" s="32">
        <f>[1]安平町!D5+[1]安平町!D7+[1]安平町!D9+[1]安平町!D11+[1]安平町!D13+[1]安平町!D15</f>
        <v>0</v>
      </c>
      <c r="F23" s="32">
        <f>[1]安平町!E5+[1]安平町!E7+[1]安平町!E9+[1]安平町!E11+[1]安平町!E13+[1]安平町!E15</f>
        <v>2</v>
      </c>
      <c r="G23" s="32">
        <f>[1]安平町!F5+[1]安平町!F7+[1]安平町!F9+[1]安平町!F11+[1]安平町!F13+[1]安平町!F15</f>
        <v>0</v>
      </c>
      <c r="H23" s="32">
        <f>[1]安平町!G5+[1]安平町!G7+[1]安平町!G9+[1]安平町!G11+[1]安平町!G13+[1]安平町!G15</f>
        <v>0</v>
      </c>
      <c r="I23" s="32">
        <f>[1]安平町!H5+[1]安平町!H7+[1]安平町!H9+[1]安平町!H11+[1]安平町!H13+[1]安平町!H15</f>
        <v>0</v>
      </c>
      <c r="J23" s="32">
        <f>[1]安平町!I5+[1]安平町!I7+[1]安平町!I9+[1]安平町!I11+[1]安平町!I13+[1]安平町!I15</f>
        <v>0</v>
      </c>
      <c r="K23" s="32">
        <f>[1]安平町!J5+[1]安平町!J7+[1]安平町!J9+[1]安平町!J11+[1]安平町!J13+[1]安平町!J15</f>
        <v>0</v>
      </c>
      <c r="L23" s="32">
        <f>[1]安平町!K5+[1]安平町!K7+[1]安平町!K9+[1]安平町!K11+[1]安平町!K13+[1]安平町!K15</f>
        <v>0</v>
      </c>
      <c r="M23" s="32">
        <f>[1]安平町!L5+[1]安平町!L7+[1]安平町!L9+[1]安平町!L11+[1]安平町!L13+[1]安平町!L15</f>
        <v>0</v>
      </c>
      <c r="N23" s="33">
        <f>[1]安平町!M5+[1]安平町!M7+[1]安平町!M9+[1]安平町!M11+[1]安平町!M13+[1]安平町!M15</f>
        <v>0</v>
      </c>
      <c r="O23" s="34">
        <f>[1]安平町!N5+[1]安平町!N7+[1]安平町!N9+[1]安平町!N11+[1]安平町!N13+[1]安平町!N15</f>
        <v>0</v>
      </c>
      <c r="P23" s="32">
        <f>[1]安平町!O5+[1]安平町!O7+[1]安平町!O9+[1]安平町!O11+[1]安平町!O13+[1]安平町!O15</f>
        <v>0</v>
      </c>
      <c r="Q23" s="32">
        <f>[1]安平町!P5+[1]安平町!P7+[1]安平町!P9+[1]安平町!P11+[1]安平町!P13+[1]安平町!P15</f>
        <v>0</v>
      </c>
      <c r="R23" s="35">
        <f>[1]安平町!Q5+[1]安平町!Q7+[1]安平町!Q9+[1]安平町!Q11+[1]安平町!Q13+[1]安平町!Q15</f>
        <v>0</v>
      </c>
      <c r="S23" s="34">
        <f>[1]安平町!R5+[1]安平町!R7+[1]安平町!R9+[1]安平町!R11+[1]安平町!R13+[1]安平町!R15</f>
        <v>0</v>
      </c>
      <c r="T23" s="35">
        <f>[1]安平町!S5+[1]安平町!S7+[1]安平町!S9+[1]安平町!S11+[1]安平町!S13+[1]安平町!S15</f>
        <v>0</v>
      </c>
      <c r="U23" s="36">
        <f>[1]安平町!T5+[1]安平町!T7+[1]安平町!T9+[1]安平町!T11+[1]安平町!T13+[1]安平町!T15</f>
        <v>0</v>
      </c>
      <c r="V23" s="37">
        <f>[1]安平町!U5+[1]安平町!U7+[1]安平町!U9+[1]安平町!U11+[1]安平町!U13+[1]安平町!U15</f>
        <v>2</v>
      </c>
      <c r="W23" s="38">
        <f>SUM(D23:V23)</f>
        <v>15</v>
      </c>
      <c r="X23" s="39">
        <v>22</v>
      </c>
      <c r="Y23" s="64">
        <f t="shared" ref="Y23:Y25" si="3">IF(OR(X23=0,X23=""),"-",+W23/X23*100)</f>
        <v>68.181818181818173</v>
      </c>
      <c r="Z23" s="57">
        <v>0</v>
      </c>
      <c r="AA23" s="62" t="s">
        <v>41</v>
      </c>
    </row>
    <row r="24" spans="1:28" s="7" customFormat="1" ht="21.75" customHeight="1">
      <c r="A24" s="210"/>
      <c r="B24" s="203" t="s">
        <v>46</v>
      </c>
      <c r="C24" s="43" t="s">
        <v>36</v>
      </c>
      <c r="D24" s="44">
        <f>[1]厚真町!C4+[1]厚真町!C6+[1]厚真町!C8+[1]厚真町!C10+[1]厚真町!C12+[1]厚真町!C14</f>
        <v>0</v>
      </c>
      <c r="E24" s="45">
        <f>[1]厚真町!D4+[1]厚真町!D6+[1]厚真町!D8+[1]厚真町!D10+[1]厚真町!D12+[1]厚真町!D14</f>
        <v>0</v>
      </c>
      <c r="F24" s="45">
        <f>[1]厚真町!E4+[1]厚真町!E6+[1]厚真町!E8+[1]厚真町!E10+[1]厚真町!E12+[1]厚真町!E14</f>
        <v>0</v>
      </c>
      <c r="G24" s="45">
        <f>[1]厚真町!F4+[1]厚真町!F6+[1]厚真町!F8+[1]厚真町!F10+[1]厚真町!F12+[1]厚真町!F14</f>
        <v>0</v>
      </c>
      <c r="H24" s="45">
        <f>[1]厚真町!G4+[1]厚真町!G6+[1]厚真町!G8+[1]厚真町!G10+[1]厚真町!G12+[1]厚真町!G14</f>
        <v>0</v>
      </c>
      <c r="I24" s="45">
        <f>[1]厚真町!H4+[1]厚真町!H6+[1]厚真町!H8+[1]厚真町!H10+[1]厚真町!H12+[1]厚真町!H14</f>
        <v>0</v>
      </c>
      <c r="J24" s="45">
        <f>[1]厚真町!I4+[1]厚真町!I6+[1]厚真町!I8+[1]厚真町!I10+[1]厚真町!I12+[1]厚真町!I14</f>
        <v>0</v>
      </c>
      <c r="K24" s="45">
        <f>[1]厚真町!J4+[1]厚真町!J6+[1]厚真町!J8+[1]厚真町!J10+[1]厚真町!J12+[1]厚真町!J14</f>
        <v>0</v>
      </c>
      <c r="L24" s="45">
        <f>[1]厚真町!K4+[1]厚真町!K6+[1]厚真町!K8+[1]厚真町!K10+[1]厚真町!K12+[1]厚真町!K14</f>
        <v>0</v>
      </c>
      <c r="M24" s="45">
        <f>[1]厚真町!L4+[1]厚真町!L6+[1]厚真町!L8+[1]厚真町!L10+[1]厚真町!L12+[1]厚真町!L14</f>
        <v>0</v>
      </c>
      <c r="N24" s="46">
        <f>[1]厚真町!M4+[1]厚真町!M6+[1]厚真町!M8+[1]厚真町!M10+[1]厚真町!M12+[1]厚真町!M14</f>
        <v>0</v>
      </c>
      <c r="O24" s="47">
        <f>[1]厚真町!N4+[1]厚真町!N6+[1]厚真町!N8+[1]厚真町!N10+[1]厚真町!N12+[1]厚真町!N14</f>
        <v>0</v>
      </c>
      <c r="P24" s="45">
        <f>[1]厚真町!O4+[1]厚真町!O6+[1]厚真町!O8+[1]厚真町!O10+[1]厚真町!O12+[1]厚真町!O14</f>
        <v>0</v>
      </c>
      <c r="Q24" s="45">
        <f>[1]厚真町!P4+[1]厚真町!P6+[1]厚真町!P8+[1]厚真町!P10+[1]厚真町!P12+[1]厚真町!P14</f>
        <v>0</v>
      </c>
      <c r="R24" s="48">
        <f>[1]厚真町!Q4+[1]厚真町!Q6+[1]厚真町!Q8+[1]厚真町!Q10+[1]厚真町!Q12+[1]厚真町!Q14</f>
        <v>0</v>
      </c>
      <c r="S24" s="47">
        <f>[1]厚真町!R4+[1]厚真町!R6+[1]厚真町!R8+[1]厚真町!R10+[1]厚真町!R12+[1]厚真町!R14</f>
        <v>0</v>
      </c>
      <c r="T24" s="48">
        <f>[1]厚真町!S4+[1]厚真町!S6+[1]厚真町!S8+[1]厚真町!S10+[1]厚真町!S12+[1]厚真町!S14</f>
        <v>0</v>
      </c>
      <c r="U24" s="49">
        <f>[1]厚真町!T4+[1]厚真町!T6+[1]厚真町!T8+[1]厚真町!T10+[1]厚真町!T12+[1]厚真町!T14</f>
        <v>0</v>
      </c>
      <c r="V24" s="50">
        <f>[1]厚真町!U4+[1]厚真町!U6+[1]厚真町!U8+[1]厚真町!U10+[1]厚真町!U12+[1]厚真町!U14</f>
        <v>0</v>
      </c>
      <c r="W24" s="25">
        <f t="shared" si="1"/>
        <v>0</v>
      </c>
      <c r="X24" s="51">
        <v>0</v>
      </c>
      <c r="Y24" s="65" t="str">
        <f t="shared" si="3"/>
        <v>-</v>
      </c>
      <c r="Z24" s="53">
        <v>0</v>
      </c>
      <c r="AA24" s="66" t="s">
        <v>41</v>
      </c>
      <c r="AB24" s="55"/>
    </row>
    <row r="25" spans="1:28" s="7" customFormat="1" ht="21.75" customHeight="1">
      <c r="A25" s="210"/>
      <c r="B25" s="204"/>
      <c r="C25" s="30" t="s">
        <v>37</v>
      </c>
      <c r="D25" s="31">
        <f>[1]厚真町!C5+[1]厚真町!C7+[1]厚真町!C9+[1]厚真町!C11+[1]厚真町!C13+[1]厚真町!C15</f>
        <v>0</v>
      </c>
      <c r="E25" s="32">
        <f>[1]厚真町!D5+[1]厚真町!D7+[1]厚真町!D9+[1]厚真町!D11+[1]厚真町!D13+[1]厚真町!D15</f>
        <v>0</v>
      </c>
      <c r="F25" s="32">
        <f>[1]厚真町!E5+[1]厚真町!E7+[1]厚真町!E9+[1]厚真町!E11+[1]厚真町!E13+[1]厚真町!E15</f>
        <v>0</v>
      </c>
      <c r="G25" s="32">
        <f>[1]厚真町!F5+[1]厚真町!F7+[1]厚真町!F9+[1]厚真町!F11+[1]厚真町!F13+[1]厚真町!F15</f>
        <v>0</v>
      </c>
      <c r="H25" s="32">
        <f>[1]厚真町!G5+[1]厚真町!G7+[1]厚真町!G9+[1]厚真町!G11+[1]厚真町!G13+[1]厚真町!G15</f>
        <v>0</v>
      </c>
      <c r="I25" s="32">
        <f>[1]厚真町!H5+[1]厚真町!H7+[1]厚真町!H9+[1]厚真町!H11+[1]厚真町!H13+[1]厚真町!H15</f>
        <v>0</v>
      </c>
      <c r="J25" s="32">
        <f>[1]厚真町!I5+[1]厚真町!I7+[1]厚真町!I9+[1]厚真町!I11+[1]厚真町!I13+[1]厚真町!I15</f>
        <v>0</v>
      </c>
      <c r="K25" s="32">
        <f>[1]厚真町!J5+[1]厚真町!J7+[1]厚真町!J9+[1]厚真町!J11+[1]厚真町!J13+[1]厚真町!J15</f>
        <v>0</v>
      </c>
      <c r="L25" s="32">
        <f>[1]厚真町!K5+[1]厚真町!K7+[1]厚真町!K9+[1]厚真町!K11+[1]厚真町!K13+[1]厚真町!K15</f>
        <v>0</v>
      </c>
      <c r="M25" s="32">
        <f>[1]厚真町!L5+[1]厚真町!L7+[1]厚真町!L9+[1]厚真町!L11+[1]厚真町!L13+[1]厚真町!L15</f>
        <v>0</v>
      </c>
      <c r="N25" s="33">
        <f>[1]厚真町!M5+[1]厚真町!M7+[1]厚真町!M9+[1]厚真町!M11+[1]厚真町!M13+[1]厚真町!M15</f>
        <v>0</v>
      </c>
      <c r="O25" s="34">
        <f>[1]厚真町!N5+[1]厚真町!N7+[1]厚真町!N9+[1]厚真町!N11+[1]厚真町!N13+[1]厚真町!N15</f>
        <v>0</v>
      </c>
      <c r="P25" s="32">
        <f>[1]厚真町!O5+[1]厚真町!O7+[1]厚真町!O9+[1]厚真町!O11+[1]厚真町!O13+[1]厚真町!O15</f>
        <v>0</v>
      </c>
      <c r="Q25" s="32">
        <f>[1]厚真町!P5+[1]厚真町!P7+[1]厚真町!P9+[1]厚真町!P11+[1]厚真町!P13+[1]厚真町!P15</f>
        <v>0</v>
      </c>
      <c r="R25" s="35">
        <f>[1]厚真町!Q5+[1]厚真町!Q7+[1]厚真町!Q9+[1]厚真町!Q11+[1]厚真町!Q13+[1]厚真町!Q15</f>
        <v>0</v>
      </c>
      <c r="S25" s="34">
        <f>[1]厚真町!R5+[1]厚真町!R7+[1]厚真町!R9+[1]厚真町!R11+[1]厚真町!R13+[1]厚真町!R15</f>
        <v>0</v>
      </c>
      <c r="T25" s="35">
        <f>[1]厚真町!S5+[1]厚真町!S7+[1]厚真町!S9+[1]厚真町!S11+[1]厚真町!S13+[1]厚真町!S15</f>
        <v>0</v>
      </c>
      <c r="U25" s="36">
        <f>[1]厚真町!T5+[1]厚真町!T7+[1]厚真町!T9+[1]厚真町!T11+[1]厚真町!T13+[1]厚真町!T15</f>
        <v>0</v>
      </c>
      <c r="V25" s="37">
        <f>[1]厚真町!U5+[1]厚真町!U7+[1]厚真町!U9+[1]厚真町!U11+[1]厚真町!U13+[1]厚真町!U15</f>
        <v>0</v>
      </c>
      <c r="W25" s="38">
        <f t="shared" si="1"/>
        <v>0</v>
      </c>
      <c r="X25" s="39">
        <v>0</v>
      </c>
      <c r="Y25" s="63" t="str">
        <f t="shared" si="3"/>
        <v>-</v>
      </c>
      <c r="Z25" s="57">
        <v>0</v>
      </c>
      <c r="AA25" s="62" t="s">
        <v>41</v>
      </c>
    </row>
    <row r="26" spans="1:28" s="7" customFormat="1" ht="21.75" customHeight="1">
      <c r="A26" s="210"/>
      <c r="B26" s="204" t="s">
        <v>47</v>
      </c>
      <c r="C26" s="43" t="s">
        <v>36</v>
      </c>
      <c r="D26" s="44">
        <f>[1]むかわ町!C4+[1]むかわ町!C6+[1]むかわ町!C8+[1]むかわ町!C10+[1]むかわ町!C12+[1]むかわ町!C14</f>
        <v>12</v>
      </c>
      <c r="E26" s="45">
        <f>[1]むかわ町!D4+[1]むかわ町!D6+[1]むかわ町!D8+[1]むかわ町!D10+[1]むかわ町!D12+[1]むかわ町!D14</f>
        <v>0</v>
      </c>
      <c r="F26" s="45">
        <f>[1]むかわ町!E4+[1]むかわ町!E6+[1]むかわ町!E8+[1]むかわ町!E10+[1]むかわ町!E12+[1]むかわ町!E14</f>
        <v>0</v>
      </c>
      <c r="G26" s="45">
        <f>[1]むかわ町!F4+[1]むかわ町!F6+[1]むかわ町!F8+[1]むかわ町!F10+[1]むかわ町!F12+[1]むかわ町!F14</f>
        <v>6</v>
      </c>
      <c r="H26" s="45">
        <f>[1]むかわ町!G4+[1]むかわ町!G6+[1]むかわ町!G8+[1]むかわ町!G10+[1]むかわ町!G12+[1]むかわ町!G14</f>
        <v>0</v>
      </c>
      <c r="I26" s="45">
        <f>[1]むかわ町!H4+[1]むかわ町!H6+[1]むかわ町!H8+[1]むかわ町!H10+[1]むかわ町!H12+[1]むかわ町!H14</f>
        <v>0</v>
      </c>
      <c r="J26" s="45">
        <f>[1]むかわ町!I4+[1]むかわ町!I6+[1]むかわ町!I8+[1]むかわ町!I10+[1]むかわ町!I12+[1]むかわ町!I14</f>
        <v>1</v>
      </c>
      <c r="K26" s="45">
        <f>[1]むかわ町!J4+[1]むかわ町!J6+[1]むかわ町!J8+[1]むかわ町!J10+[1]むかわ町!J12+[1]むかわ町!J14</f>
        <v>0</v>
      </c>
      <c r="L26" s="45">
        <f>[1]むかわ町!K4+[1]むかわ町!K6+[1]むかわ町!K8+[1]むかわ町!K10+[1]むかわ町!K12+[1]むかわ町!K14</f>
        <v>0</v>
      </c>
      <c r="M26" s="45">
        <f>[1]むかわ町!L4+[1]むかわ町!L6+[1]むかわ町!L8+[1]むかわ町!L10+[1]むかわ町!L12+[1]むかわ町!L14</f>
        <v>0</v>
      </c>
      <c r="N26" s="46">
        <f>[1]むかわ町!M4+[1]むかわ町!M6+[1]むかわ町!M8+[1]むかわ町!M10+[1]むかわ町!M12+[1]むかわ町!M14</f>
        <v>0</v>
      </c>
      <c r="O26" s="47">
        <f>[1]むかわ町!N4+[1]むかわ町!N6+[1]むかわ町!N8+[1]むかわ町!N10+[1]むかわ町!N12+[1]むかわ町!N14</f>
        <v>0</v>
      </c>
      <c r="P26" s="45">
        <f>[1]むかわ町!O4+[1]むかわ町!O6+[1]むかわ町!O8+[1]むかわ町!O10+[1]むかわ町!O12+[1]むかわ町!O14</f>
        <v>0</v>
      </c>
      <c r="Q26" s="45">
        <f>[1]むかわ町!P4+[1]むかわ町!P6+[1]むかわ町!P8+[1]むかわ町!P10+[1]むかわ町!P12+[1]むかわ町!P14</f>
        <v>0</v>
      </c>
      <c r="R26" s="48">
        <f>[1]むかわ町!Q4+[1]むかわ町!Q6+[1]むかわ町!Q8+[1]むかわ町!Q10+[1]むかわ町!Q12+[1]むかわ町!Q14</f>
        <v>2</v>
      </c>
      <c r="S26" s="47">
        <f>[1]むかわ町!R4+[1]むかわ町!R6+[1]むかわ町!R8+[1]むかわ町!R10+[1]むかわ町!R12+[1]むかわ町!R14</f>
        <v>0</v>
      </c>
      <c r="T26" s="48">
        <f>[1]むかわ町!S4+[1]むかわ町!S6+[1]むかわ町!S8+[1]むかわ町!S10+[1]むかわ町!S12+[1]むかわ町!S14</f>
        <v>0</v>
      </c>
      <c r="U26" s="49">
        <f>[1]むかわ町!T4+[1]むかわ町!T6+[1]むかわ町!T8+[1]むかわ町!T10+[1]むかわ町!T12+[1]むかわ町!T14</f>
        <v>0</v>
      </c>
      <c r="V26" s="50">
        <f>[1]むかわ町!U4+[1]むかわ町!U6+[1]むかわ町!U8+[1]むかわ町!U10+[1]むかわ町!U12+[1]むかわ町!U14</f>
        <v>0</v>
      </c>
      <c r="W26" s="25">
        <f t="shared" si="1"/>
        <v>21</v>
      </c>
      <c r="X26" s="51">
        <v>9</v>
      </c>
      <c r="Y26" s="52">
        <f t="shared" si="2"/>
        <v>233.33333333333334</v>
      </c>
      <c r="Z26" s="67">
        <v>6</v>
      </c>
      <c r="AA26" s="60">
        <f t="shared" si="0"/>
        <v>350</v>
      </c>
    </row>
    <row r="27" spans="1:28" s="7" customFormat="1" ht="21.75" customHeight="1" thickBot="1">
      <c r="A27" s="210"/>
      <c r="B27" s="204"/>
      <c r="C27" s="30" t="s">
        <v>37</v>
      </c>
      <c r="D27" s="31">
        <f>[1]むかわ町!C5+[1]むかわ町!C7+[1]むかわ町!C9+[1]むかわ町!C11+[1]むかわ町!C13+[1]むかわ町!C15</f>
        <v>18</v>
      </c>
      <c r="E27" s="32">
        <f>[1]むかわ町!D5+[1]むかわ町!D7+[1]むかわ町!D9+[1]むかわ町!D11+[1]むかわ町!D13+[1]むかわ町!D15</f>
        <v>0</v>
      </c>
      <c r="F27" s="32">
        <f>[1]むかわ町!E5+[1]むかわ町!E7+[1]むかわ町!E9+[1]むかわ町!E11+[1]むかわ町!E13+[1]むかわ町!E15</f>
        <v>0</v>
      </c>
      <c r="G27" s="32">
        <f>[1]むかわ町!F5+[1]むかわ町!F7+[1]むかわ町!F9+[1]むかわ町!F11+[1]むかわ町!F13+[1]むかわ町!F15</f>
        <v>6</v>
      </c>
      <c r="H27" s="32">
        <f>[1]むかわ町!G5+[1]むかわ町!G7+[1]むかわ町!G9+[1]むかわ町!G11+[1]むかわ町!G13+[1]むかわ町!G15</f>
        <v>0</v>
      </c>
      <c r="I27" s="32">
        <f>[1]むかわ町!H5+[1]むかわ町!H7+[1]むかわ町!H9+[1]むかわ町!H11+[1]むかわ町!H13+[1]むかわ町!H15</f>
        <v>0</v>
      </c>
      <c r="J27" s="32">
        <f>[1]むかわ町!I5+[1]むかわ町!I7+[1]むかわ町!I9+[1]むかわ町!I11+[1]むかわ町!I13+[1]むかわ町!I15</f>
        <v>1</v>
      </c>
      <c r="K27" s="32">
        <f>[1]むかわ町!J5+[1]むかわ町!J7+[1]むかわ町!J9+[1]むかわ町!J11+[1]むかわ町!J13+[1]むかわ町!J15</f>
        <v>0</v>
      </c>
      <c r="L27" s="32">
        <f>[1]むかわ町!K5+[1]むかわ町!K7+[1]むかわ町!K9+[1]むかわ町!K11+[1]むかわ町!K13+[1]むかわ町!K15</f>
        <v>0</v>
      </c>
      <c r="M27" s="32">
        <f>[1]むかわ町!L5+[1]むかわ町!L7+[1]むかわ町!L9+[1]むかわ町!L11+[1]むかわ町!L13+[1]むかわ町!L15</f>
        <v>0</v>
      </c>
      <c r="N27" s="33">
        <f>[1]むかわ町!M5+[1]むかわ町!M7+[1]むかわ町!M9+[1]むかわ町!M11+[1]むかわ町!M13+[1]むかわ町!M15</f>
        <v>0</v>
      </c>
      <c r="O27" s="34">
        <f>[1]むかわ町!N5+[1]むかわ町!N7+[1]むかわ町!N9+[1]むかわ町!N11+[1]むかわ町!N13+[1]むかわ町!N15</f>
        <v>0</v>
      </c>
      <c r="P27" s="32">
        <f>[1]むかわ町!O5+[1]むかわ町!O7+[1]むかわ町!O9+[1]むかわ町!O11+[1]むかわ町!O13+[1]むかわ町!O15</f>
        <v>0</v>
      </c>
      <c r="Q27" s="32">
        <f>[1]むかわ町!P5+[1]むかわ町!P7+[1]むかわ町!P9+[1]むかわ町!P11+[1]むかわ町!P13+[1]むかわ町!P15</f>
        <v>0</v>
      </c>
      <c r="R27" s="35">
        <f>[1]むかわ町!Q5+[1]むかわ町!Q7+[1]むかわ町!Q9+[1]むかわ町!Q11+[1]むかわ町!Q13+[1]むかわ町!Q15</f>
        <v>2</v>
      </c>
      <c r="S27" s="34">
        <f>[1]むかわ町!R5+[1]むかわ町!R7+[1]むかわ町!R9+[1]むかわ町!R11+[1]むかわ町!R13+[1]むかわ町!R15</f>
        <v>0</v>
      </c>
      <c r="T27" s="35">
        <f>[1]むかわ町!S5+[1]むかわ町!S7+[1]むかわ町!S9+[1]むかわ町!S11+[1]むかわ町!S13+[1]むかわ町!S15</f>
        <v>0</v>
      </c>
      <c r="U27" s="36">
        <f>[1]むかわ町!T5+[1]むかわ町!T7+[1]むかわ町!T9+[1]むかわ町!T11+[1]むかわ町!T13+[1]むかわ町!T15</f>
        <v>0</v>
      </c>
      <c r="V27" s="37">
        <f>[1]むかわ町!U5+[1]むかわ町!U7+[1]むかわ町!U9+[1]むかわ町!U11+[1]むかわ町!U13+[1]むかわ町!U15</f>
        <v>0</v>
      </c>
      <c r="W27" s="38">
        <f t="shared" si="1"/>
        <v>27</v>
      </c>
      <c r="X27" s="39">
        <v>9</v>
      </c>
      <c r="Y27" s="56">
        <f t="shared" si="2"/>
        <v>300</v>
      </c>
      <c r="Z27" s="68">
        <v>14</v>
      </c>
      <c r="AA27" s="29">
        <f t="shared" si="0"/>
        <v>192.85714285714286</v>
      </c>
    </row>
    <row r="28" spans="1:28" s="7" customFormat="1" ht="21.75" customHeight="1">
      <c r="A28" s="205" t="s">
        <v>48</v>
      </c>
      <c r="B28" s="206"/>
      <c r="C28" s="69" t="s">
        <v>36</v>
      </c>
      <c r="D28" s="70">
        <f>D6+D8+D10+D12+D14+D16+D18+D20+D22+D24+D26</f>
        <v>71493</v>
      </c>
      <c r="E28" s="70">
        <f t="shared" ref="E28:V29" si="4">E6+E8+E10+E12+E14+E16+E18+E20+E22+E24+E26</f>
        <v>129255</v>
      </c>
      <c r="F28" s="70">
        <f t="shared" si="4"/>
        <v>157293</v>
      </c>
      <c r="G28" s="70">
        <f t="shared" si="4"/>
        <v>38303</v>
      </c>
      <c r="H28" s="70">
        <f t="shared" si="4"/>
        <v>15547</v>
      </c>
      <c r="I28" s="70">
        <f t="shared" si="4"/>
        <v>14334</v>
      </c>
      <c r="J28" s="70">
        <f t="shared" si="4"/>
        <v>10705</v>
      </c>
      <c r="K28" s="70">
        <f t="shared" si="4"/>
        <v>189</v>
      </c>
      <c r="L28" s="70">
        <f t="shared" si="4"/>
        <v>1564</v>
      </c>
      <c r="M28" s="70">
        <f t="shared" si="4"/>
        <v>1683</v>
      </c>
      <c r="N28" s="71">
        <f t="shared" si="4"/>
        <v>383</v>
      </c>
      <c r="O28" s="72">
        <f t="shared" si="4"/>
        <v>621</v>
      </c>
      <c r="P28" s="70">
        <f t="shared" si="4"/>
        <v>389</v>
      </c>
      <c r="Q28" s="70">
        <f t="shared" si="4"/>
        <v>357</v>
      </c>
      <c r="R28" s="73">
        <f t="shared" si="4"/>
        <v>237</v>
      </c>
      <c r="S28" s="72">
        <f t="shared" si="4"/>
        <v>4234</v>
      </c>
      <c r="T28" s="73">
        <f t="shared" si="4"/>
        <v>553</v>
      </c>
      <c r="U28" s="74">
        <f t="shared" si="4"/>
        <v>1488</v>
      </c>
      <c r="V28" s="71">
        <f t="shared" si="4"/>
        <v>22888</v>
      </c>
      <c r="W28" s="75">
        <f>SUM(D28:V28)</f>
        <v>471516</v>
      </c>
      <c r="X28" s="70">
        <f>X6+X8+X10+X12+X14+X16+X18+X20+X22+X24+X26</f>
        <v>404171</v>
      </c>
      <c r="Y28" s="76">
        <f>W28/X28*100</f>
        <v>116.66250176286769</v>
      </c>
      <c r="Z28" s="77">
        <v>225266</v>
      </c>
      <c r="AA28" s="78">
        <f t="shared" si="0"/>
        <v>209.31520957445863</v>
      </c>
    </row>
    <row r="29" spans="1:28" s="7" customFormat="1" ht="21.75" customHeight="1" thickBot="1">
      <c r="A29" s="207"/>
      <c r="B29" s="208"/>
      <c r="C29" s="79" t="s">
        <v>37</v>
      </c>
      <c r="D29" s="80">
        <f>D7+D9+D11+D13+D15+D17+D19+D21+D23+D25+D27</f>
        <v>76608</v>
      </c>
      <c r="E29" s="80">
        <f t="shared" si="4"/>
        <v>131432</v>
      </c>
      <c r="F29" s="80">
        <f t="shared" si="4"/>
        <v>159576</v>
      </c>
      <c r="G29" s="80">
        <f t="shared" si="4"/>
        <v>41167</v>
      </c>
      <c r="H29" s="80">
        <f t="shared" si="4"/>
        <v>16314</v>
      </c>
      <c r="I29" s="80">
        <f t="shared" si="4"/>
        <v>14609</v>
      </c>
      <c r="J29" s="80">
        <f t="shared" si="4"/>
        <v>11019</v>
      </c>
      <c r="K29" s="80">
        <f t="shared" si="4"/>
        <v>189</v>
      </c>
      <c r="L29" s="80">
        <f t="shared" si="4"/>
        <v>1622</v>
      </c>
      <c r="M29" s="80">
        <f t="shared" si="4"/>
        <v>1848</v>
      </c>
      <c r="N29" s="81">
        <f t="shared" si="4"/>
        <v>385</v>
      </c>
      <c r="O29" s="82">
        <f t="shared" si="4"/>
        <v>834</v>
      </c>
      <c r="P29" s="80">
        <f t="shared" si="4"/>
        <v>435</v>
      </c>
      <c r="Q29" s="80">
        <f t="shared" si="4"/>
        <v>486</v>
      </c>
      <c r="R29" s="83">
        <f t="shared" si="4"/>
        <v>286</v>
      </c>
      <c r="S29" s="82">
        <f t="shared" si="4"/>
        <v>4865</v>
      </c>
      <c r="T29" s="83">
        <f t="shared" si="4"/>
        <v>604</v>
      </c>
      <c r="U29" s="84">
        <f t="shared" si="4"/>
        <v>1661</v>
      </c>
      <c r="V29" s="81">
        <f t="shared" si="4"/>
        <v>23822</v>
      </c>
      <c r="W29" s="85">
        <f>SUM(D29:V29)</f>
        <v>487762</v>
      </c>
      <c r="X29" s="80">
        <f>X7+X9+X11+X13+X15+X17+X19+X21+X23+X25+X27</f>
        <v>415576</v>
      </c>
      <c r="Y29" s="86">
        <f>W29/X29*100</f>
        <v>117.3701079946869</v>
      </c>
      <c r="Z29" s="87">
        <v>231128</v>
      </c>
      <c r="AA29" s="88">
        <f t="shared" si="0"/>
        <v>211.03544356373956</v>
      </c>
    </row>
    <row r="30" spans="1:28" s="7" customFormat="1" ht="24.95" hidden="1" customHeight="1">
      <c r="A30" s="223" t="s">
        <v>49</v>
      </c>
      <c r="B30" s="222" t="s">
        <v>32</v>
      </c>
      <c r="C30" s="89" t="s">
        <v>33</v>
      </c>
      <c r="D30" s="90">
        <f t="shared" ref="D30:K37" si="5">D48-D6</f>
        <v>-2328</v>
      </c>
      <c r="E30" s="91">
        <f t="shared" si="5"/>
        <v>-62</v>
      </c>
      <c r="F30" s="91">
        <f t="shared" si="5"/>
        <v>-859</v>
      </c>
      <c r="G30" s="91">
        <f t="shared" si="5"/>
        <v>-214</v>
      </c>
      <c r="H30" s="91">
        <f t="shared" si="5"/>
        <v>-50</v>
      </c>
      <c r="I30" s="91">
        <f t="shared" si="5"/>
        <v>-22</v>
      </c>
      <c r="J30" s="91">
        <f t="shared" si="5"/>
        <v>-13</v>
      </c>
      <c r="K30" s="92">
        <f t="shared" si="5"/>
        <v>35</v>
      </c>
      <c r="L30" s="92"/>
      <c r="M30" s="92"/>
      <c r="N30" s="92">
        <f t="shared" ref="N30:V37" si="6">N48-N6</f>
        <v>39</v>
      </c>
      <c r="O30" s="93">
        <f t="shared" si="6"/>
        <v>1</v>
      </c>
      <c r="P30" s="91">
        <f t="shared" si="6"/>
        <v>0</v>
      </c>
      <c r="Q30" s="91">
        <f t="shared" si="6"/>
        <v>125</v>
      </c>
      <c r="R30" s="94">
        <f t="shared" si="6"/>
        <v>73</v>
      </c>
      <c r="S30" s="93">
        <f t="shared" si="6"/>
        <v>56</v>
      </c>
      <c r="T30" s="94">
        <f t="shared" si="6"/>
        <v>0</v>
      </c>
      <c r="U30" s="95">
        <f t="shared" si="6"/>
        <v>12</v>
      </c>
      <c r="V30" s="96">
        <f t="shared" si="6"/>
        <v>-70</v>
      </c>
      <c r="W30" s="97">
        <f t="shared" ref="W30:W45" si="7">SUM(D30:V30)</f>
        <v>-3277</v>
      </c>
      <c r="X30" s="98">
        <v>490</v>
      </c>
      <c r="Y30" s="99">
        <f t="shared" ref="Y30:Y64" si="8">W30/X30*100</f>
        <v>-668.77551020408157</v>
      </c>
      <c r="Z30" s="98">
        <v>387</v>
      </c>
      <c r="AA30" s="99">
        <f t="shared" ref="AA30:AA77" si="9">Y30/Z30*100</f>
        <v>-172.81020935505984</v>
      </c>
    </row>
    <row r="31" spans="1:28" s="7" customFormat="1" ht="24.95" hidden="1" customHeight="1">
      <c r="A31" s="224"/>
      <c r="B31" s="204"/>
      <c r="C31" s="100" t="s">
        <v>34</v>
      </c>
      <c r="D31" s="101">
        <f t="shared" si="5"/>
        <v>-2165</v>
      </c>
      <c r="E31" s="102">
        <f t="shared" si="5"/>
        <v>-64</v>
      </c>
      <c r="F31" s="102">
        <f t="shared" si="5"/>
        <v>-929</v>
      </c>
      <c r="G31" s="102">
        <f t="shared" si="5"/>
        <v>-231</v>
      </c>
      <c r="H31" s="102">
        <f t="shared" si="5"/>
        <v>-60</v>
      </c>
      <c r="I31" s="102">
        <f t="shared" si="5"/>
        <v>-22</v>
      </c>
      <c r="J31" s="102">
        <f t="shared" si="5"/>
        <v>-15</v>
      </c>
      <c r="K31" s="103">
        <f t="shared" si="5"/>
        <v>35</v>
      </c>
      <c r="L31" s="103"/>
      <c r="M31" s="103"/>
      <c r="N31" s="103">
        <f t="shared" si="6"/>
        <v>39</v>
      </c>
      <c r="O31" s="104">
        <f t="shared" si="6"/>
        <v>-9</v>
      </c>
      <c r="P31" s="102">
        <f t="shared" si="6"/>
        <v>-1</v>
      </c>
      <c r="Q31" s="102">
        <f t="shared" si="6"/>
        <v>913</v>
      </c>
      <c r="R31" s="105">
        <f t="shared" si="6"/>
        <v>797</v>
      </c>
      <c r="S31" s="104">
        <f t="shared" si="6"/>
        <v>87</v>
      </c>
      <c r="T31" s="105">
        <f t="shared" si="6"/>
        <v>0</v>
      </c>
      <c r="U31" s="106">
        <f t="shared" si="6"/>
        <v>63</v>
      </c>
      <c r="V31" s="107">
        <f t="shared" si="6"/>
        <v>-34</v>
      </c>
      <c r="W31" s="108">
        <f t="shared" si="7"/>
        <v>-1596</v>
      </c>
      <c r="X31" s="109">
        <v>1509</v>
      </c>
      <c r="Y31" s="110">
        <f t="shared" si="8"/>
        <v>-105.76540755467197</v>
      </c>
      <c r="Z31" s="109">
        <v>2034</v>
      </c>
      <c r="AA31" s="110">
        <f t="shared" si="9"/>
        <v>-5.1998725444774809</v>
      </c>
    </row>
    <row r="32" spans="1:28" s="7" customFormat="1" ht="24.95" hidden="1" customHeight="1">
      <c r="A32" s="224"/>
      <c r="B32" s="204" t="s">
        <v>35</v>
      </c>
      <c r="C32" s="111" t="s">
        <v>36</v>
      </c>
      <c r="D32" s="112">
        <f t="shared" si="5"/>
        <v>-296</v>
      </c>
      <c r="E32" s="113">
        <f t="shared" si="5"/>
        <v>-4391</v>
      </c>
      <c r="F32" s="113">
        <f t="shared" si="5"/>
        <v>-2367</v>
      </c>
      <c r="G32" s="113">
        <f t="shared" si="5"/>
        <v>-4138</v>
      </c>
      <c r="H32" s="113">
        <f t="shared" si="5"/>
        <v>-402</v>
      </c>
      <c r="I32" s="113">
        <f t="shared" si="5"/>
        <v>-64</v>
      </c>
      <c r="J32" s="113">
        <f t="shared" si="5"/>
        <v>-163</v>
      </c>
      <c r="K32" s="114">
        <f t="shared" si="5"/>
        <v>-21</v>
      </c>
      <c r="L32" s="114"/>
      <c r="M32" s="114"/>
      <c r="N32" s="114">
        <f t="shared" si="6"/>
        <v>-38</v>
      </c>
      <c r="O32" s="115">
        <f t="shared" si="6"/>
        <v>-173</v>
      </c>
      <c r="P32" s="113">
        <f t="shared" si="6"/>
        <v>-27</v>
      </c>
      <c r="Q32" s="113">
        <f t="shared" si="6"/>
        <v>-29</v>
      </c>
      <c r="R32" s="116">
        <f t="shared" si="6"/>
        <v>39</v>
      </c>
      <c r="S32" s="115">
        <f t="shared" si="6"/>
        <v>-176</v>
      </c>
      <c r="T32" s="116">
        <f t="shared" si="6"/>
        <v>184</v>
      </c>
      <c r="U32" s="117">
        <f t="shared" si="6"/>
        <v>-5</v>
      </c>
      <c r="V32" s="118">
        <f t="shared" si="6"/>
        <v>719</v>
      </c>
      <c r="W32" s="119">
        <f t="shared" si="7"/>
        <v>-11348</v>
      </c>
      <c r="X32" s="120">
        <v>2655</v>
      </c>
      <c r="Y32" s="121">
        <f t="shared" si="8"/>
        <v>-427.41996233521655</v>
      </c>
      <c r="Z32" s="120">
        <v>3861</v>
      </c>
      <c r="AA32" s="121">
        <f t="shared" si="9"/>
        <v>-11.070188094670204</v>
      </c>
    </row>
    <row r="33" spans="1:27" s="7" customFormat="1" ht="24.95" hidden="1" customHeight="1">
      <c r="A33" s="224"/>
      <c r="B33" s="204"/>
      <c r="C33" s="30" t="s">
        <v>37</v>
      </c>
      <c r="D33" s="31">
        <f t="shared" si="5"/>
        <v>-458</v>
      </c>
      <c r="E33" s="32">
        <f t="shared" si="5"/>
        <v>-4230</v>
      </c>
      <c r="F33" s="32">
        <f t="shared" si="5"/>
        <v>-2583</v>
      </c>
      <c r="G33" s="32">
        <f t="shared" si="5"/>
        <v>-4152</v>
      </c>
      <c r="H33" s="32">
        <f t="shared" si="5"/>
        <v>-416</v>
      </c>
      <c r="I33" s="32">
        <f t="shared" si="5"/>
        <v>-73</v>
      </c>
      <c r="J33" s="32">
        <f t="shared" si="5"/>
        <v>-170</v>
      </c>
      <c r="K33" s="33">
        <f t="shared" si="5"/>
        <v>-21</v>
      </c>
      <c r="L33" s="33"/>
      <c r="M33" s="33"/>
      <c r="N33" s="33">
        <f t="shared" si="6"/>
        <v>-40</v>
      </c>
      <c r="O33" s="34">
        <f t="shared" si="6"/>
        <v>-173</v>
      </c>
      <c r="P33" s="32">
        <f t="shared" si="6"/>
        <v>-25</v>
      </c>
      <c r="Q33" s="32">
        <f t="shared" si="6"/>
        <v>-29</v>
      </c>
      <c r="R33" s="35">
        <f t="shared" si="6"/>
        <v>86</v>
      </c>
      <c r="S33" s="34">
        <f t="shared" si="6"/>
        <v>-191</v>
      </c>
      <c r="T33" s="35">
        <f t="shared" si="6"/>
        <v>199</v>
      </c>
      <c r="U33" s="36">
        <f t="shared" si="6"/>
        <v>-5</v>
      </c>
      <c r="V33" s="37">
        <f t="shared" si="6"/>
        <v>751</v>
      </c>
      <c r="W33" s="38">
        <f t="shared" si="7"/>
        <v>-11530</v>
      </c>
      <c r="X33" s="39">
        <v>2914</v>
      </c>
      <c r="Y33" s="122">
        <f t="shared" si="8"/>
        <v>-395.67604667124232</v>
      </c>
      <c r="Z33" s="39">
        <v>4567</v>
      </c>
      <c r="AA33" s="122">
        <f t="shared" si="9"/>
        <v>-8.6638065835612501</v>
      </c>
    </row>
    <row r="34" spans="1:27" s="7" customFormat="1" ht="24.95" hidden="1" customHeight="1">
      <c r="A34" s="224"/>
      <c r="B34" s="204" t="s">
        <v>38</v>
      </c>
      <c r="C34" s="123" t="s">
        <v>36</v>
      </c>
      <c r="D34" s="124">
        <f t="shared" si="5"/>
        <v>-13298</v>
      </c>
      <c r="E34" s="125">
        <f t="shared" si="5"/>
        <v>-36737</v>
      </c>
      <c r="F34" s="125">
        <f t="shared" si="5"/>
        <v>-10912</v>
      </c>
      <c r="G34" s="125">
        <f t="shared" si="5"/>
        <v>2208</v>
      </c>
      <c r="H34" s="125">
        <f t="shared" si="5"/>
        <v>1588</v>
      </c>
      <c r="I34" s="125">
        <f t="shared" si="5"/>
        <v>-2407</v>
      </c>
      <c r="J34" s="125">
        <f t="shared" si="5"/>
        <v>-3317</v>
      </c>
      <c r="K34" s="126">
        <f t="shared" si="5"/>
        <v>-65</v>
      </c>
      <c r="L34" s="126"/>
      <c r="M34" s="126"/>
      <c r="N34" s="126">
        <f t="shared" si="6"/>
        <v>-12</v>
      </c>
      <c r="O34" s="127">
        <f t="shared" si="6"/>
        <v>-281</v>
      </c>
      <c r="P34" s="125">
        <f t="shared" si="6"/>
        <v>-142</v>
      </c>
      <c r="Q34" s="125">
        <f t="shared" si="6"/>
        <v>-157</v>
      </c>
      <c r="R34" s="128">
        <f t="shared" si="6"/>
        <v>-65</v>
      </c>
      <c r="S34" s="127">
        <f t="shared" si="6"/>
        <v>-2319</v>
      </c>
      <c r="T34" s="128">
        <f t="shared" si="6"/>
        <v>-338</v>
      </c>
      <c r="U34" s="129">
        <f t="shared" si="6"/>
        <v>-661</v>
      </c>
      <c r="V34" s="130">
        <f t="shared" si="6"/>
        <v>-9588</v>
      </c>
      <c r="W34" s="131">
        <f t="shared" si="7"/>
        <v>-76503</v>
      </c>
      <c r="X34" s="132">
        <v>97366</v>
      </c>
      <c r="Y34" s="133">
        <f t="shared" si="8"/>
        <v>-78.572602345788056</v>
      </c>
      <c r="Z34" s="132">
        <v>101570</v>
      </c>
      <c r="AA34" s="133">
        <f t="shared" si="9"/>
        <v>-7.7358080482217234E-2</v>
      </c>
    </row>
    <row r="35" spans="1:27" s="7" customFormat="1" ht="24.95" hidden="1" customHeight="1">
      <c r="A35" s="224"/>
      <c r="B35" s="204"/>
      <c r="C35" s="100" t="s">
        <v>37</v>
      </c>
      <c r="D35" s="101">
        <f t="shared" si="5"/>
        <v>-13970</v>
      </c>
      <c r="E35" s="102">
        <f t="shared" si="5"/>
        <v>-37712</v>
      </c>
      <c r="F35" s="102">
        <f t="shared" si="5"/>
        <v>-11937</v>
      </c>
      <c r="G35" s="102">
        <f t="shared" si="5"/>
        <v>2834</v>
      </c>
      <c r="H35" s="102">
        <f t="shared" si="5"/>
        <v>1687</v>
      </c>
      <c r="I35" s="102">
        <f t="shared" si="5"/>
        <v>-2499</v>
      </c>
      <c r="J35" s="102">
        <f t="shared" si="5"/>
        <v>-3386</v>
      </c>
      <c r="K35" s="103">
        <f t="shared" si="5"/>
        <v>-65</v>
      </c>
      <c r="L35" s="103"/>
      <c r="M35" s="103"/>
      <c r="N35" s="103">
        <f t="shared" si="6"/>
        <v>-12</v>
      </c>
      <c r="O35" s="104">
        <f t="shared" si="6"/>
        <v>-358</v>
      </c>
      <c r="P35" s="102">
        <f t="shared" si="6"/>
        <v>-144</v>
      </c>
      <c r="Q35" s="102">
        <f t="shared" si="6"/>
        <v>-208</v>
      </c>
      <c r="R35" s="105">
        <f t="shared" si="6"/>
        <v>-81</v>
      </c>
      <c r="S35" s="104">
        <f t="shared" si="6"/>
        <v>-2440</v>
      </c>
      <c r="T35" s="105">
        <f t="shared" si="6"/>
        <v>-337</v>
      </c>
      <c r="U35" s="106">
        <f t="shared" si="6"/>
        <v>-706</v>
      </c>
      <c r="V35" s="107">
        <f t="shared" si="6"/>
        <v>-9638</v>
      </c>
      <c r="W35" s="108">
        <f t="shared" si="7"/>
        <v>-78972</v>
      </c>
      <c r="X35" s="109">
        <v>99163</v>
      </c>
      <c r="Y35" s="110">
        <f t="shared" si="8"/>
        <v>-79.638574871675928</v>
      </c>
      <c r="Z35" s="109">
        <v>104777</v>
      </c>
      <c r="AA35" s="110">
        <f t="shared" si="9"/>
        <v>-7.6007687633427121E-2</v>
      </c>
    </row>
    <row r="36" spans="1:27" s="7" customFormat="1" ht="24.95" hidden="1" customHeight="1">
      <c r="A36" s="224"/>
      <c r="B36" s="204" t="s">
        <v>39</v>
      </c>
      <c r="C36" s="111" t="s">
        <v>36</v>
      </c>
      <c r="D36" s="112">
        <f t="shared" si="5"/>
        <v>6869</v>
      </c>
      <c r="E36" s="113">
        <f t="shared" si="5"/>
        <v>-5734</v>
      </c>
      <c r="F36" s="113">
        <f t="shared" si="5"/>
        <v>1968</v>
      </c>
      <c r="G36" s="113">
        <f t="shared" si="5"/>
        <v>3787</v>
      </c>
      <c r="H36" s="113">
        <f t="shared" si="5"/>
        <v>-12</v>
      </c>
      <c r="I36" s="113">
        <f t="shared" si="5"/>
        <v>-706</v>
      </c>
      <c r="J36" s="113">
        <f t="shared" si="5"/>
        <v>60</v>
      </c>
      <c r="K36" s="114">
        <f t="shared" si="5"/>
        <v>-97</v>
      </c>
      <c r="L36" s="114"/>
      <c r="M36" s="114"/>
      <c r="N36" s="114">
        <f t="shared" si="6"/>
        <v>0</v>
      </c>
      <c r="O36" s="115">
        <f t="shared" si="6"/>
        <v>2</v>
      </c>
      <c r="P36" s="113">
        <f t="shared" si="6"/>
        <v>1</v>
      </c>
      <c r="Q36" s="113">
        <f t="shared" si="6"/>
        <v>0</v>
      </c>
      <c r="R36" s="116">
        <f t="shared" si="6"/>
        <v>2</v>
      </c>
      <c r="S36" s="115">
        <f t="shared" si="6"/>
        <v>-1</v>
      </c>
      <c r="T36" s="116">
        <f t="shared" si="6"/>
        <v>0</v>
      </c>
      <c r="U36" s="117">
        <f t="shared" si="6"/>
        <v>-7</v>
      </c>
      <c r="V36" s="118">
        <f t="shared" si="6"/>
        <v>-90</v>
      </c>
      <c r="W36" s="119">
        <f t="shared" si="7"/>
        <v>6042</v>
      </c>
      <c r="X36" s="120">
        <v>19351</v>
      </c>
      <c r="Y36" s="121">
        <f t="shared" si="8"/>
        <v>31.223192599865641</v>
      </c>
      <c r="Z36" s="120">
        <v>16182</v>
      </c>
      <c r="AA36" s="121">
        <f t="shared" si="9"/>
        <v>0.19295014584022765</v>
      </c>
    </row>
    <row r="37" spans="1:27" s="7" customFormat="1" ht="24.95" hidden="1" customHeight="1">
      <c r="A37" s="224"/>
      <c r="B37" s="204"/>
      <c r="C37" s="30" t="s">
        <v>37</v>
      </c>
      <c r="D37" s="31">
        <f t="shared" si="5"/>
        <v>6858</v>
      </c>
      <c r="E37" s="32">
        <f t="shared" si="5"/>
        <v>-5734</v>
      </c>
      <c r="F37" s="32">
        <f t="shared" si="5"/>
        <v>1962</v>
      </c>
      <c r="G37" s="32">
        <f t="shared" si="5"/>
        <v>2074</v>
      </c>
      <c r="H37" s="32">
        <f t="shared" si="5"/>
        <v>-12</v>
      </c>
      <c r="I37" s="32">
        <f t="shared" si="5"/>
        <v>-714</v>
      </c>
      <c r="J37" s="32">
        <f t="shared" si="5"/>
        <v>59</v>
      </c>
      <c r="K37" s="33">
        <f t="shared" si="5"/>
        <v>-97</v>
      </c>
      <c r="L37" s="33"/>
      <c r="M37" s="33"/>
      <c r="N37" s="33">
        <f t="shared" si="6"/>
        <v>0</v>
      </c>
      <c r="O37" s="34">
        <f t="shared" si="6"/>
        <v>2</v>
      </c>
      <c r="P37" s="32">
        <f t="shared" si="6"/>
        <v>1</v>
      </c>
      <c r="Q37" s="32">
        <f t="shared" si="6"/>
        <v>0</v>
      </c>
      <c r="R37" s="35">
        <f t="shared" si="6"/>
        <v>0</v>
      </c>
      <c r="S37" s="34">
        <f t="shared" si="6"/>
        <v>-1</v>
      </c>
      <c r="T37" s="35">
        <f t="shared" si="6"/>
        <v>0</v>
      </c>
      <c r="U37" s="36">
        <f t="shared" si="6"/>
        <v>-7</v>
      </c>
      <c r="V37" s="37">
        <f t="shared" si="6"/>
        <v>-94</v>
      </c>
      <c r="W37" s="38">
        <f t="shared" si="7"/>
        <v>4297</v>
      </c>
      <c r="X37" s="39">
        <v>19351</v>
      </c>
      <c r="Y37" s="122">
        <f t="shared" si="8"/>
        <v>22.205570771536355</v>
      </c>
      <c r="Z37" s="39">
        <v>16194</v>
      </c>
      <c r="AA37" s="122">
        <f t="shared" si="9"/>
        <v>0.13712221051955265</v>
      </c>
    </row>
    <row r="38" spans="1:27" s="7" customFormat="1" ht="24.95" hidden="1" customHeight="1">
      <c r="A38" s="224"/>
      <c r="B38" s="204" t="s">
        <v>42</v>
      </c>
      <c r="C38" s="123" t="s">
        <v>36</v>
      </c>
      <c r="D38" s="124">
        <f t="shared" ref="D38:K43" si="10">D56-D16</f>
        <v>-20068</v>
      </c>
      <c r="E38" s="125">
        <f t="shared" si="10"/>
        <v>-19725</v>
      </c>
      <c r="F38" s="125">
        <f t="shared" si="10"/>
        <v>-21841</v>
      </c>
      <c r="G38" s="125">
        <f t="shared" si="10"/>
        <v>-5545</v>
      </c>
      <c r="H38" s="125">
        <f t="shared" si="10"/>
        <v>-4014</v>
      </c>
      <c r="I38" s="125">
        <f t="shared" si="10"/>
        <v>-4346</v>
      </c>
      <c r="J38" s="125">
        <f t="shared" si="10"/>
        <v>-4439</v>
      </c>
      <c r="K38" s="126">
        <f t="shared" si="10"/>
        <v>0</v>
      </c>
      <c r="L38" s="126"/>
      <c r="M38" s="126"/>
      <c r="N38" s="126">
        <f t="shared" ref="N38:V43" si="11">N56-N16</f>
        <v>-333</v>
      </c>
      <c r="O38" s="127">
        <f t="shared" si="11"/>
        <v>-25</v>
      </c>
      <c r="P38" s="125">
        <f t="shared" si="11"/>
        <v>-115</v>
      </c>
      <c r="Q38" s="125">
        <f t="shared" si="11"/>
        <v>-76</v>
      </c>
      <c r="R38" s="128">
        <f t="shared" si="11"/>
        <v>-62</v>
      </c>
      <c r="S38" s="127">
        <f t="shared" si="11"/>
        <v>-984</v>
      </c>
      <c r="T38" s="128">
        <f t="shared" si="11"/>
        <v>-89</v>
      </c>
      <c r="U38" s="129">
        <f t="shared" si="11"/>
        <v>-596</v>
      </c>
      <c r="V38" s="130">
        <f t="shared" si="11"/>
        <v>-3624</v>
      </c>
      <c r="W38" s="131">
        <f t="shared" si="7"/>
        <v>-85882</v>
      </c>
      <c r="X38" s="132">
        <v>37912</v>
      </c>
      <c r="Y38" s="133">
        <f t="shared" si="8"/>
        <v>-226.529858619962</v>
      </c>
      <c r="Z38" s="120">
        <v>0</v>
      </c>
      <c r="AA38" s="121" t="e">
        <f t="shared" si="9"/>
        <v>#DIV/0!</v>
      </c>
    </row>
    <row r="39" spans="1:27" s="7" customFormat="1" ht="24.95" hidden="1" customHeight="1">
      <c r="A39" s="224"/>
      <c r="B39" s="204"/>
      <c r="C39" s="100" t="s">
        <v>37</v>
      </c>
      <c r="D39" s="101">
        <f t="shared" si="10"/>
        <v>-22411</v>
      </c>
      <c r="E39" s="102">
        <f t="shared" si="10"/>
        <v>-20248</v>
      </c>
      <c r="F39" s="102">
        <f t="shared" si="10"/>
        <v>-22073</v>
      </c>
      <c r="G39" s="102">
        <f t="shared" si="10"/>
        <v>-5674</v>
      </c>
      <c r="H39" s="102">
        <f t="shared" si="10"/>
        <v>-4254</v>
      </c>
      <c r="I39" s="102">
        <f t="shared" si="10"/>
        <v>-4493</v>
      </c>
      <c r="J39" s="102">
        <f t="shared" si="10"/>
        <v>-4588</v>
      </c>
      <c r="K39" s="103">
        <f t="shared" si="10"/>
        <v>0</v>
      </c>
      <c r="L39" s="103"/>
      <c r="M39" s="103"/>
      <c r="N39" s="103">
        <f t="shared" si="11"/>
        <v>-333</v>
      </c>
      <c r="O39" s="104">
        <f t="shared" si="11"/>
        <v>-36</v>
      </c>
      <c r="P39" s="102">
        <f t="shared" si="11"/>
        <v>-138</v>
      </c>
      <c r="Q39" s="102">
        <f t="shared" si="11"/>
        <v>-89</v>
      </c>
      <c r="R39" s="105">
        <f t="shared" si="11"/>
        <v>-85</v>
      </c>
      <c r="S39" s="104">
        <f t="shared" si="11"/>
        <v>-1384</v>
      </c>
      <c r="T39" s="105">
        <f t="shared" si="11"/>
        <v>-116</v>
      </c>
      <c r="U39" s="106">
        <f t="shared" si="11"/>
        <v>-706</v>
      </c>
      <c r="V39" s="107">
        <f t="shared" si="11"/>
        <v>-3644</v>
      </c>
      <c r="W39" s="108">
        <f t="shared" si="7"/>
        <v>-90272</v>
      </c>
      <c r="X39" s="109">
        <v>39352</v>
      </c>
      <c r="Y39" s="110">
        <f t="shared" si="8"/>
        <v>-229.3962187436471</v>
      </c>
      <c r="Z39" s="39">
        <v>0</v>
      </c>
      <c r="AA39" s="122" t="e">
        <f t="shared" si="9"/>
        <v>#DIV/0!</v>
      </c>
    </row>
    <row r="40" spans="1:27" s="7" customFormat="1" ht="24.95" hidden="1" customHeight="1">
      <c r="A40" s="224"/>
      <c r="B40" s="204" t="s">
        <v>43</v>
      </c>
      <c r="C40" s="111" t="s">
        <v>36</v>
      </c>
      <c r="D40" s="112">
        <f>D58-D18</f>
        <v>1541</v>
      </c>
      <c r="E40" s="113">
        <f t="shared" si="10"/>
        <v>-8757</v>
      </c>
      <c r="F40" s="113">
        <f t="shared" si="10"/>
        <v>2010</v>
      </c>
      <c r="G40" s="113">
        <f t="shared" si="10"/>
        <v>-1021</v>
      </c>
      <c r="H40" s="113">
        <f t="shared" si="10"/>
        <v>2162</v>
      </c>
      <c r="I40" s="113">
        <f t="shared" si="10"/>
        <v>-1554</v>
      </c>
      <c r="J40" s="113">
        <f t="shared" si="10"/>
        <v>-894</v>
      </c>
      <c r="K40" s="114">
        <f t="shared" si="10"/>
        <v>4</v>
      </c>
      <c r="L40" s="114"/>
      <c r="M40" s="114"/>
      <c r="N40" s="114">
        <f t="shared" si="11"/>
        <v>4</v>
      </c>
      <c r="O40" s="115">
        <f t="shared" si="11"/>
        <v>-4</v>
      </c>
      <c r="P40" s="113">
        <f t="shared" si="11"/>
        <v>-3</v>
      </c>
      <c r="Q40" s="113">
        <f t="shared" si="11"/>
        <v>-8</v>
      </c>
      <c r="R40" s="116">
        <f t="shared" si="11"/>
        <v>-23</v>
      </c>
      <c r="S40" s="115">
        <f t="shared" si="11"/>
        <v>-170</v>
      </c>
      <c r="T40" s="116">
        <f t="shared" si="11"/>
        <v>-15</v>
      </c>
      <c r="U40" s="117">
        <f t="shared" si="11"/>
        <v>-18</v>
      </c>
      <c r="V40" s="118">
        <f t="shared" si="11"/>
        <v>-3974</v>
      </c>
      <c r="W40" s="119">
        <f t="shared" si="7"/>
        <v>-10720</v>
      </c>
      <c r="X40" s="120">
        <v>22667</v>
      </c>
      <c r="Y40" s="121">
        <f t="shared" si="8"/>
        <v>-47.293422155556534</v>
      </c>
      <c r="Z40" s="132">
        <v>37754</v>
      </c>
      <c r="AA40" s="133">
        <f t="shared" si="9"/>
        <v>-0.12526731513364553</v>
      </c>
    </row>
    <row r="41" spans="1:27" s="7" customFormat="1" ht="24.95" hidden="1" customHeight="1">
      <c r="A41" s="224"/>
      <c r="B41" s="204"/>
      <c r="C41" s="30" t="s">
        <v>37</v>
      </c>
      <c r="D41" s="31">
        <f>D59-D19</f>
        <v>1371</v>
      </c>
      <c r="E41" s="32">
        <f t="shared" si="10"/>
        <v>-8781</v>
      </c>
      <c r="F41" s="32">
        <f t="shared" si="10"/>
        <v>2090</v>
      </c>
      <c r="G41" s="32">
        <f t="shared" si="10"/>
        <v>-1183</v>
      </c>
      <c r="H41" s="32">
        <f t="shared" si="10"/>
        <v>2084</v>
      </c>
      <c r="I41" s="32">
        <f t="shared" si="10"/>
        <v>-1570</v>
      </c>
      <c r="J41" s="32">
        <f t="shared" si="10"/>
        <v>-914</v>
      </c>
      <c r="K41" s="33">
        <f t="shared" si="10"/>
        <v>4</v>
      </c>
      <c r="L41" s="33"/>
      <c r="M41" s="33"/>
      <c r="N41" s="33">
        <f t="shared" si="11"/>
        <v>4</v>
      </c>
      <c r="O41" s="34">
        <f t="shared" si="11"/>
        <v>-12</v>
      </c>
      <c r="P41" s="32">
        <f t="shared" si="11"/>
        <v>4</v>
      </c>
      <c r="Q41" s="32">
        <f t="shared" si="11"/>
        <v>-8</v>
      </c>
      <c r="R41" s="35">
        <f t="shared" si="11"/>
        <v>-29</v>
      </c>
      <c r="S41" s="34">
        <f t="shared" si="11"/>
        <v>-192</v>
      </c>
      <c r="T41" s="35">
        <f t="shared" si="11"/>
        <v>-11</v>
      </c>
      <c r="U41" s="36">
        <f t="shared" si="11"/>
        <v>-20</v>
      </c>
      <c r="V41" s="37">
        <f t="shared" si="11"/>
        <v>-4566</v>
      </c>
      <c r="W41" s="38">
        <f t="shared" si="7"/>
        <v>-11729</v>
      </c>
      <c r="X41" s="39">
        <v>23206</v>
      </c>
      <c r="Y41" s="122">
        <f t="shared" si="8"/>
        <v>-50.542963026803413</v>
      </c>
      <c r="Z41" s="109">
        <v>39771</v>
      </c>
      <c r="AA41" s="110">
        <f t="shared" si="9"/>
        <v>-0.12708496901461722</v>
      </c>
    </row>
    <row r="42" spans="1:27" s="7" customFormat="1" ht="24.95" hidden="1" customHeight="1">
      <c r="A42" s="224"/>
      <c r="B42" s="204" t="s">
        <v>44</v>
      </c>
      <c r="C42" s="123" t="s">
        <v>36</v>
      </c>
      <c r="D42" s="124">
        <f t="shared" si="10"/>
        <v>-1920</v>
      </c>
      <c r="E42" s="125">
        <f t="shared" si="10"/>
        <v>-852</v>
      </c>
      <c r="F42" s="125">
        <f t="shared" si="10"/>
        <v>-545</v>
      </c>
      <c r="G42" s="125">
        <f t="shared" si="10"/>
        <v>-419</v>
      </c>
      <c r="H42" s="125">
        <f t="shared" si="10"/>
        <v>-197</v>
      </c>
      <c r="I42" s="125">
        <f t="shared" si="10"/>
        <v>-233</v>
      </c>
      <c r="J42" s="125">
        <f t="shared" si="10"/>
        <v>-119</v>
      </c>
      <c r="K42" s="126">
        <f t="shared" si="10"/>
        <v>-2</v>
      </c>
      <c r="L42" s="126"/>
      <c r="M42" s="126"/>
      <c r="N42" s="126">
        <f t="shared" si="11"/>
        <v>0</v>
      </c>
      <c r="O42" s="127">
        <f t="shared" si="11"/>
        <v>-4</v>
      </c>
      <c r="P42" s="125">
        <f t="shared" si="11"/>
        <v>-11</v>
      </c>
      <c r="Q42" s="125">
        <f t="shared" si="11"/>
        <v>-31</v>
      </c>
      <c r="R42" s="128">
        <f t="shared" si="11"/>
        <v>-7</v>
      </c>
      <c r="S42" s="127">
        <f t="shared" si="11"/>
        <v>-47</v>
      </c>
      <c r="T42" s="128">
        <f t="shared" si="11"/>
        <v>-12</v>
      </c>
      <c r="U42" s="129">
        <f t="shared" si="11"/>
        <v>-41</v>
      </c>
      <c r="V42" s="130">
        <f t="shared" si="11"/>
        <v>-172</v>
      </c>
      <c r="W42" s="131">
        <v>0</v>
      </c>
      <c r="X42" s="132">
        <v>0</v>
      </c>
      <c r="Y42" s="133" t="e">
        <f t="shared" si="8"/>
        <v>#DIV/0!</v>
      </c>
      <c r="Z42" s="120">
        <v>35218</v>
      </c>
      <c r="AA42" s="121" t="e">
        <f t="shared" si="9"/>
        <v>#DIV/0!</v>
      </c>
    </row>
    <row r="43" spans="1:27" s="7" customFormat="1" ht="24.95" hidden="1" customHeight="1">
      <c r="A43" s="224"/>
      <c r="B43" s="204"/>
      <c r="C43" s="100" t="s">
        <v>37</v>
      </c>
      <c r="D43" s="101">
        <f t="shared" si="10"/>
        <v>-1920</v>
      </c>
      <c r="E43" s="102">
        <f t="shared" si="10"/>
        <v>-852</v>
      </c>
      <c r="F43" s="102">
        <f t="shared" si="10"/>
        <v>-545</v>
      </c>
      <c r="G43" s="102">
        <f t="shared" si="10"/>
        <v>-419</v>
      </c>
      <c r="H43" s="102">
        <f t="shared" si="10"/>
        <v>-197</v>
      </c>
      <c r="I43" s="102">
        <f t="shared" si="10"/>
        <v>-233</v>
      </c>
      <c r="J43" s="102">
        <f t="shared" si="10"/>
        <v>-119</v>
      </c>
      <c r="K43" s="103">
        <f t="shared" si="10"/>
        <v>-2</v>
      </c>
      <c r="L43" s="103"/>
      <c r="M43" s="103"/>
      <c r="N43" s="103">
        <f t="shared" si="11"/>
        <v>0</v>
      </c>
      <c r="O43" s="104">
        <f t="shared" si="11"/>
        <v>-4</v>
      </c>
      <c r="P43" s="102">
        <f t="shared" si="11"/>
        <v>-11</v>
      </c>
      <c r="Q43" s="102">
        <f t="shared" si="11"/>
        <v>-31</v>
      </c>
      <c r="R43" s="105">
        <f t="shared" si="11"/>
        <v>-7</v>
      </c>
      <c r="S43" s="104">
        <f t="shared" si="11"/>
        <v>-47</v>
      </c>
      <c r="T43" s="105">
        <f t="shared" si="11"/>
        <v>-12</v>
      </c>
      <c r="U43" s="106">
        <f t="shared" si="11"/>
        <v>-41</v>
      </c>
      <c r="V43" s="107">
        <f t="shared" si="11"/>
        <v>-172</v>
      </c>
      <c r="W43" s="108">
        <f t="shared" si="7"/>
        <v>-4612</v>
      </c>
      <c r="X43" s="109">
        <v>0</v>
      </c>
      <c r="Y43" s="110" t="e">
        <f t="shared" si="8"/>
        <v>#DIV/0!</v>
      </c>
      <c r="Z43" s="39">
        <v>35218</v>
      </c>
      <c r="AA43" s="122" t="e">
        <f t="shared" si="9"/>
        <v>#DIV/0!</v>
      </c>
    </row>
    <row r="44" spans="1:27" s="7" customFormat="1" ht="24.95" hidden="1" customHeight="1">
      <c r="A44" s="224"/>
      <c r="B44" s="204" t="s">
        <v>47</v>
      </c>
      <c r="C44" s="111" t="s">
        <v>36</v>
      </c>
      <c r="D44" s="112">
        <f t="shared" ref="D44:V45" si="12">D62-D26</f>
        <v>-8</v>
      </c>
      <c r="E44" s="113">
        <f t="shared" si="12"/>
        <v>2</v>
      </c>
      <c r="F44" s="113">
        <f t="shared" si="12"/>
        <v>0</v>
      </c>
      <c r="G44" s="113">
        <f t="shared" si="12"/>
        <v>-4</v>
      </c>
      <c r="H44" s="113">
        <f t="shared" si="12"/>
        <v>0</v>
      </c>
      <c r="I44" s="113">
        <f t="shared" si="12"/>
        <v>0</v>
      </c>
      <c r="J44" s="113">
        <f t="shared" si="12"/>
        <v>-1</v>
      </c>
      <c r="K44" s="114">
        <f t="shared" si="12"/>
        <v>0</v>
      </c>
      <c r="L44" s="114"/>
      <c r="M44" s="114"/>
      <c r="N44" s="114">
        <f t="shared" si="12"/>
        <v>0</v>
      </c>
      <c r="O44" s="115">
        <f t="shared" si="12"/>
        <v>0</v>
      </c>
      <c r="P44" s="113">
        <f t="shared" si="12"/>
        <v>0</v>
      </c>
      <c r="Q44" s="113">
        <f t="shared" si="12"/>
        <v>0</v>
      </c>
      <c r="R44" s="116">
        <f t="shared" si="12"/>
        <v>-2</v>
      </c>
      <c r="S44" s="115">
        <f t="shared" si="12"/>
        <v>3</v>
      </c>
      <c r="T44" s="116">
        <f t="shared" si="12"/>
        <v>0</v>
      </c>
      <c r="U44" s="117">
        <f t="shared" si="12"/>
        <v>0</v>
      </c>
      <c r="V44" s="118">
        <f t="shared" si="12"/>
        <v>5</v>
      </c>
      <c r="W44" s="119">
        <f t="shared" si="7"/>
        <v>-5</v>
      </c>
      <c r="X44" s="120">
        <v>12</v>
      </c>
      <c r="Y44" s="121">
        <f t="shared" si="8"/>
        <v>-41.666666666666671</v>
      </c>
      <c r="Z44" s="132">
        <v>26</v>
      </c>
      <c r="AA44" s="133">
        <f t="shared" si="9"/>
        <v>-160.25641025641028</v>
      </c>
    </row>
    <row r="45" spans="1:27" s="7" customFormat="1" ht="24.95" hidden="1" customHeight="1">
      <c r="A45" s="224"/>
      <c r="B45" s="204"/>
      <c r="C45" s="30" t="s">
        <v>37</v>
      </c>
      <c r="D45" s="31">
        <f t="shared" si="12"/>
        <v>-9</v>
      </c>
      <c r="E45" s="32">
        <f t="shared" si="12"/>
        <v>3</v>
      </c>
      <c r="F45" s="32">
        <f t="shared" si="12"/>
        <v>0</v>
      </c>
      <c r="G45" s="32">
        <f t="shared" si="12"/>
        <v>-4</v>
      </c>
      <c r="H45" s="32">
        <f t="shared" si="12"/>
        <v>0</v>
      </c>
      <c r="I45" s="32">
        <f t="shared" si="12"/>
        <v>0</v>
      </c>
      <c r="J45" s="32">
        <f t="shared" si="12"/>
        <v>-1</v>
      </c>
      <c r="K45" s="33">
        <f t="shared" si="12"/>
        <v>0</v>
      </c>
      <c r="L45" s="33"/>
      <c r="M45" s="33"/>
      <c r="N45" s="33">
        <f t="shared" si="12"/>
        <v>0</v>
      </c>
      <c r="O45" s="34">
        <f t="shared" si="12"/>
        <v>0</v>
      </c>
      <c r="P45" s="32">
        <f t="shared" si="12"/>
        <v>0</v>
      </c>
      <c r="Q45" s="32">
        <f t="shared" si="12"/>
        <v>0</v>
      </c>
      <c r="R45" s="35">
        <f t="shared" si="12"/>
        <v>-2</v>
      </c>
      <c r="S45" s="34">
        <f t="shared" si="12"/>
        <v>5</v>
      </c>
      <c r="T45" s="35">
        <f t="shared" si="12"/>
        <v>0</v>
      </c>
      <c r="U45" s="36">
        <f t="shared" si="12"/>
        <v>0</v>
      </c>
      <c r="V45" s="37">
        <f t="shared" si="12"/>
        <v>5</v>
      </c>
      <c r="W45" s="38">
        <f t="shared" si="7"/>
        <v>-3</v>
      </c>
      <c r="X45" s="39">
        <v>17</v>
      </c>
      <c r="Y45" s="122">
        <f t="shared" si="8"/>
        <v>-17.647058823529413</v>
      </c>
      <c r="Z45" s="109">
        <v>26</v>
      </c>
      <c r="AA45" s="110">
        <f t="shared" si="9"/>
        <v>-67.873303167420815</v>
      </c>
    </row>
    <row r="46" spans="1:27" s="7" customFormat="1" ht="24.95" hidden="1" customHeight="1">
      <c r="A46" s="216" t="s">
        <v>48</v>
      </c>
      <c r="B46" s="217"/>
      <c r="C46" s="134" t="s">
        <v>36</v>
      </c>
      <c r="D46" s="135">
        <f t="shared" ref="D46:V47" si="13">D30+D32+D34+D36+D38+D40+D42+D44</f>
        <v>-29508</v>
      </c>
      <c r="E46" s="136">
        <f t="shared" si="13"/>
        <v>-76256</v>
      </c>
      <c r="F46" s="136">
        <f t="shared" si="13"/>
        <v>-32546</v>
      </c>
      <c r="G46" s="136">
        <f t="shared" si="13"/>
        <v>-5346</v>
      </c>
      <c r="H46" s="136">
        <f t="shared" si="13"/>
        <v>-925</v>
      </c>
      <c r="I46" s="136">
        <f t="shared" si="13"/>
        <v>-9332</v>
      </c>
      <c r="J46" s="136">
        <f t="shared" si="13"/>
        <v>-8886</v>
      </c>
      <c r="K46" s="137">
        <f t="shared" si="13"/>
        <v>-146</v>
      </c>
      <c r="L46" s="137"/>
      <c r="M46" s="137"/>
      <c r="N46" s="137">
        <f t="shared" si="13"/>
        <v>-340</v>
      </c>
      <c r="O46" s="138">
        <f t="shared" si="13"/>
        <v>-484</v>
      </c>
      <c r="P46" s="136">
        <f t="shared" si="13"/>
        <v>-297</v>
      </c>
      <c r="Q46" s="136">
        <f t="shared" si="13"/>
        <v>-176</v>
      </c>
      <c r="R46" s="139">
        <f t="shared" si="13"/>
        <v>-45</v>
      </c>
      <c r="S46" s="138">
        <f t="shared" si="13"/>
        <v>-3638</v>
      </c>
      <c r="T46" s="139">
        <f t="shared" si="13"/>
        <v>-270</v>
      </c>
      <c r="U46" s="140">
        <f t="shared" si="13"/>
        <v>-1316</v>
      </c>
      <c r="V46" s="141">
        <f t="shared" si="13"/>
        <v>-16794</v>
      </c>
      <c r="W46" s="142">
        <f>SUM(D46:V46)</f>
        <v>-186305</v>
      </c>
      <c r="X46" s="135">
        <f>X30+X32+X34+X36+X38+X40+X42+X44</f>
        <v>180453</v>
      </c>
      <c r="Y46" s="143">
        <f t="shared" si="8"/>
        <v>-103.24294968773032</v>
      </c>
      <c r="Z46" s="132">
        <v>0</v>
      </c>
      <c r="AA46" s="133" t="e">
        <f t="shared" si="9"/>
        <v>#DIV/0!</v>
      </c>
    </row>
    <row r="47" spans="1:27" s="7" customFormat="1" ht="24.95" hidden="1" customHeight="1" thickBot="1">
      <c r="A47" s="218"/>
      <c r="B47" s="219"/>
      <c r="C47" s="144" t="s">
        <v>37</v>
      </c>
      <c r="D47" s="145">
        <f t="shared" si="13"/>
        <v>-32704</v>
      </c>
      <c r="E47" s="146">
        <f t="shared" si="13"/>
        <v>-77618</v>
      </c>
      <c r="F47" s="146">
        <f t="shared" si="13"/>
        <v>-34015</v>
      </c>
      <c r="G47" s="146">
        <f t="shared" si="13"/>
        <v>-6755</v>
      </c>
      <c r="H47" s="146">
        <f t="shared" si="13"/>
        <v>-1168</v>
      </c>
      <c r="I47" s="146">
        <f t="shared" si="13"/>
        <v>-9604</v>
      </c>
      <c r="J47" s="146">
        <f t="shared" si="13"/>
        <v>-9134</v>
      </c>
      <c r="K47" s="147">
        <f t="shared" si="13"/>
        <v>-146</v>
      </c>
      <c r="L47" s="147"/>
      <c r="M47" s="147"/>
      <c r="N47" s="147">
        <f t="shared" si="13"/>
        <v>-342</v>
      </c>
      <c r="O47" s="148">
        <f t="shared" si="13"/>
        <v>-590</v>
      </c>
      <c r="P47" s="146">
        <f t="shared" si="13"/>
        <v>-314</v>
      </c>
      <c r="Q47" s="146">
        <f t="shared" si="13"/>
        <v>548</v>
      </c>
      <c r="R47" s="149">
        <f t="shared" si="13"/>
        <v>679</v>
      </c>
      <c r="S47" s="148">
        <f t="shared" si="13"/>
        <v>-4163</v>
      </c>
      <c r="T47" s="149">
        <f t="shared" si="13"/>
        <v>-277</v>
      </c>
      <c r="U47" s="150">
        <f t="shared" si="13"/>
        <v>-1422</v>
      </c>
      <c r="V47" s="151">
        <f t="shared" si="13"/>
        <v>-17392</v>
      </c>
      <c r="W47" s="152">
        <f>SUM(D47:V47)</f>
        <v>-194417</v>
      </c>
      <c r="X47" s="145">
        <f>X31+X33+X35+X37+X39+X41+X43+X45</f>
        <v>185512</v>
      </c>
      <c r="Y47" s="153">
        <f t="shared" si="8"/>
        <v>-104.80022855664323</v>
      </c>
      <c r="Z47" s="109">
        <v>0</v>
      </c>
      <c r="AA47" s="110" t="e">
        <f t="shared" si="9"/>
        <v>#DIV/0!</v>
      </c>
    </row>
    <row r="48" spans="1:27" s="7" customFormat="1" ht="24.95" hidden="1" customHeight="1">
      <c r="A48" s="220" t="s">
        <v>50</v>
      </c>
      <c r="B48" s="222" t="s">
        <v>32</v>
      </c>
      <c r="C48" s="89" t="s">
        <v>33</v>
      </c>
      <c r="D48" s="90">
        <v>348</v>
      </c>
      <c r="E48" s="91">
        <v>54</v>
      </c>
      <c r="F48" s="91">
        <v>20</v>
      </c>
      <c r="G48" s="91">
        <v>10</v>
      </c>
      <c r="H48" s="91">
        <v>5</v>
      </c>
      <c r="I48" s="91">
        <v>0</v>
      </c>
      <c r="J48" s="91">
        <v>4</v>
      </c>
      <c r="K48" s="92">
        <v>39</v>
      </c>
      <c r="L48" s="92"/>
      <c r="M48" s="92"/>
      <c r="N48" s="92">
        <v>39</v>
      </c>
      <c r="O48" s="93">
        <v>25</v>
      </c>
      <c r="P48" s="91">
        <v>9</v>
      </c>
      <c r="Q48" s="91">
        <v>132</v>
      </c>
      <c r="R48" s="94">
        <v>77</v>
      </c>
      <c r="S48" s="93">
        <v>74</v>
      </c>
      <c r="T48" s="94">
        <v>7</v>
      </c>
      <c r="U48" s="95">
        <v>12</v>
      </c>
      <c r="V48" s="96">
        <v>270</v>
      </c>
      <c r="W48" s="97">
        <f t="shared" ref="W48:W59" si="14">SUM(D48:V48)</f>
        <v>1125</v>
      </c>
      <c r="X48" s="98">
        <v>1086</v>
      </c>
      <c r="Y48" s="99">
        <f t="shared" si="8"/>
        <v>103.59116022099448</v>
      </c>
      <c r="Z48" s="132">
        <v>0</v>
      </c>
      <c r="AA48" s="133" t="e">
        <f t="shared" si="9"/>
        <v>#DIV/0!</v>
      </c>
    </row>
    <row r="49" spans="1:27" s="7" customFormat="1" ht="24.95" hidden="1" customHeight="1">
      <c r="A49" s="221"/>
      <c r="B49" s="204"/>
      <c r="C49" s="100" t="s">
        <v>34</v>
      </c>
      <c r="D49" s="101">
        <v>928</v>
      </c>
      <c r="E49" s="102">
        <v>65</v>
      </c>
      <c r="F49" s="102">
        <v>33</v>
      </c>
      <c r="G49" s="102">
        <v>10</v>
      </c>
      <c r="H49" s="102">
        <v>5</v>
      </c>
      <c r="I49" s="102">
        <v>0</v>
      </c>
      <c r="J49" s="102">
        <v>4</v>
      </c>
      <c r="K49" s="103">
        <v>39</v>
      </c>
      <c r="L49" s="103"/>
      <c r="M49" s="103"/>
      <c r="N49" s="103">
        <v>39</v>
      </c>
      <c r="O49" s="104">
        <v>26</v>
      </c>
      <c r="P49" s="102">
        <v>9</v>
      </c>
      <c r="Q49" s="102">
        <v>941</v>
      </c>
      <c r="R49" s="105">
        <v>801</v>
      </c>
      <c r="S49" s="104">
        <v>107</v>
      </c>
      <c r="T49" s="105">
        <v>7</v>
      </c>
      <c r="U49" s="106">
        <v>63</v>
      </c>
      <c r="V49" s="107">
        <v>338</v>
      </c>
      <c r="W49" s="108">
        <f t="shared" si="14"/>
        <v>3415</v>
      </c>
      <c r="X49" s="109">
        <v>3376</v>
      </c>
      <c r="Y49" s="110">
        <f t="shared" si="8"/>
        <v>101.15521327014218</v>
      </c>
      <c r="Z49" s="109">
        <v>0</v>
      </c>
      <c r="AA49" s="110" t="e">
        <f t="shared" si="9"/>
        <v>#DIV/0!</v>
      </c>
    </row>
    <row r="50" spans="1:27" s="7" customFormat="1" ht="24.95" hidden="1" customHeight="1">
      <c r="A50" s="221"/>
      <c r="B50" s="204" t="s">
        <v>35</v>
      </c>
      <c r="C50" s="111" t="s">
        <v>36</v>
      </c>
      <c r="D50" s="112">
        <v>2111</v>
      </c>
      <c r="E50" s="113">
        <v>311</v>
      </c>
      <c r="F50" s="113">
        <v>23</v>
      </c>
      <c r="G50" s="113">
        <v>32</v>
      </c>
      <c r="H50" s="113">
        <v>14</v>
      </c>
      <c r="I50" s="113">
        <v>74</v>
      </c>
      <c r="J50" s="113">
        <v>18</v>
      </c>
      <c r="K50" s="114">
        <v>0</v>
      </c>
      <c r="L50" s="114"/>
      <c r="M50" s="114"/>
      <c r="N50" s="114">
        <v>0</v>
      </c>
      <c r="O50" s="115">
        <v>10</v>
      </c>
      <c r="P50" s="113">
        <v>46</v>
      </c>
      <c r="Q50" s="113">
        <v>6</v>
      </c>
      <c r="R50" s="116">
        <v>107</v>
      </c>
      <c r="S50" s="115">
        <v>134</v>
      </c>
      <c r="T50" s="116">
        <v>222</v>
      </c>
      <c r="U50" s="117">
        <v>56</v>
      </c>
      <c r="V50" s="118">
        <v>1177</v>
      </c>
      <c r="W50" s="119">
        <f t="shared" si="14"/>
        <v>4341</v>
      </c>
      <c r="X50" s="120">
        <v>4341</v>
      </c>
      <c r="Y50" s="121">
        <f t="shared" si="8"/>
        <v>100</v>
      </c>
      <c r="Z50" s="120">
        <v>1</v>
      </c>
      <c r="AA50" s="121">
        <f t="shared" si="9"/>
        <v>10000</v>
      </c>
    </row>
    <row r="51" spans="1:27" s="7" customFormat="1" ht="24.95" hidden="1" customHeight="1">
      <c r="A51" s="221"/>
      <c r="B51" s="204"/>
      <c r="C51" s="30" t="s">
        <v>37</v>
      </c>
      <c r="D51" s="31">
        <v>2209</v>
      </c>
      <c r="E51" s="32">
        <v>556</v>
      </c>
      <c r="F51" s="32">
        <v>30</v>
      </c>
      <c r="G51" s="32">
        <v>42</v>
      </c>
      <c r="H51" s="32">
        <v>22</v>
      </c>
      <c r="I51" s="32">
        <v>75</v>
      </c>
      <c r="J51" s="32">
        <v>23</v>
      </c>
      <c r="K51" s="33">
        <v>0</v>
      </c>
      <c r="L51" s="33"/>
      <c r="M51" s="33"/>
      <c r="N51" s="33">
        <v>0</v>
      </c>
      <c r="O51" s="34">
        <v>10</v>
      </c>
      <c r="P51" s="32">
        <v>48</v>
      </c>
      <c r="Q51" s="32">
        <v>6</v>
      </c>
      <c r="R51" s="35">
        <v>156</v>
      </c>
      <c r="S51" s="34">
        <v>138</v>
      </c>
      <c r="T51" s="35">
        <v>245</v>
      </c>
      <c r="U51" s="36">
        <v>62</v>
      </c>
      <c r="V51" s="37">
        <v>1211</v>
      </c>
      <c r="W51" s="38">
        <f t="shared" si="14"/>
        <v>4833</v>
      </c>
      <c r="X51" s="39">
        <v>4833</v>
      </c>
      <c r="Y51" s="122">
        <f t="shared" si="8"/>
        <v>100</v>
      </c>
      <c r="Z51" s="39">
        <v>2</v>
      </c>
      <c r="AA51" s="122">
        <f t="shared" si="9"/>
        <v>5000</v>
      </c>
    </row>
    <row r="52" spans="1:27" s="7" customFormat="1" ht="24.95" hidden="1" customHeight="1">
      <c r="A52" s="221"/>
      <c r="B52" s="204" t="s">
        <v>38</v>
      </c>
      <c r="C52" s="123" t="s">
        <v>36</v>
      </c>
      <c r="D52" s="124">
        <v>12076</v>
      </c>
      <c r="E52" s="125">
        <v>33017</v>
      </c>
      <c r="F52" s="125">
        <v>70000</v>
      </c>
      <c r="G52" s="125">
        <v>21411</v>
      </c>
      <c r="H52" s="125">
        <v>8097</v>
      </c>
      <c r="I52" s="125">
        <v>4408</v>
      </c>
      <c r="J52" s="125">
        <v>656</v>
      </c>
      <c r="K52" s="126">
        <v>0</v>
      </c>
      <c r="L52" s="126"/>
      <c r="M52" s="126"/>
      <c r="N52" s="126">
        <v>0</v>
      </c>
      <c r="O52" s="127">
        <v>97</v>
      </c>
      <c r="P52" s="125">
        <v>11</v>
      </c>
      <c r="Q52" s="125">
        <v>5</v>
      </c>
      <c r="R52" s="128">
        <v>2</v>
      </c>
      <c r="S52" s="127">
        <v>284</v>
      </c>
      <c r="T52" s="128">
        <v>41</v>
      </c>
      <c r="U52" s="129">
        <v>76</v>
      </c>
      <c r="V52" s="130">
        <v>1379</v>
      </c>
      <c r="W52" s="131">
        <f t="shared" si="14"/>
        <v>151560</v>
      </c>
      <c r="X52" s="132">
        <v>151560</v>
      </c>
      <c r="Y52" s="133">
        <f t="shared" si="8"/>
        <v>100</v>
      </c>
      <c r="Z52" s="135">
        <f>Z30+Z32+Z34+Z36+Z38+Z40+Z42+Z44+Z46+Z48+Z50</f>
        <v>194999</v>
      </c>
      <c r="AA52" s="143">
        <f t="shared" si="9"/>
        <v>5.1282314268278291E-2</v>
      </c>
    </row>
    <row r="53" spans="1:27" s="7" customFormat="1" ht="24.95" hidden="1" customHeight="1" thickBot="1">
      <c r="A53" s="221"/>
      <c r="B53" s="204"/>
      <c r="C53" s="100" t="s">
        <v>37</v>
      </c>
      <c r="D53" s="101">
        <v>12426</v>
      </c>
      <c r="E53" s="102">
        <v>33473</v>
      </c>
      <c r="F53" s="102">
        <v>70226</v>
      </c>
      <c r="G53" s="102">
        <v>22540</v>
      </c>
      <c r="H53" s="102">
        <v>8422</v>
      </c>
      <c r="I53" s="102">
        <v>4410</v>
      </c>
      <c r="J53" s="102">
        <v>697</v>
      </c>
      <c r="K53" s="103">
        <v>0</v>
      </c>
      <c r="L53" s="103"/>
      <c r="M53" s="103"/>
      <c r="N53" s="103">
        <v>0</v>
      </c>
      <c r="O53" s="104">
        <v>201</v>
      </c>
      <c r="P53" s="102">
        <v>15</v>
      </c>
      <c r="Q53" s="102">
        <v>5</v>
      </c>
      <c r="R53" s="105">
        <v>2</v>
      </c>
      <c r="S53" s="104">
        <v>322</v>
      </c>
      <c r="T53" s="105">
        <v>58</v>
      </c>
      <c r="U53" s="106">
        <v>79</v>
      </c>
      <c r="V53" s="107">
        <v>1388</v>
      </c>
      <c r="W53" s="108">
        <f t="shared" si="14"/>
        <v>154264</v>
      </c>
      <c r="X53" s="109">
        <v>154264</v>
      </c>
      <c r="Y53" s="110">
        <f t="shared" si="8"/>
        <v>100</v>
      </c>
      <c r="Z53" s="145">
        <f>Z31+Z33+Z35+Z37+Z39+Z41+Z43+Z45+Z47+Z49+Z51</f>
        <v>202589</v>
      </c>
      <c r="AA53" s="153">
        <f t="shared" si="9"/>
        <v>4.9361021575702532E-2</v>
      </c>
    </row>
    <row r="54" spans="1:27" s="7" customFormat="1" ht="24.95" hidden="1" customHeight="1">
      <c r="A54" s="221"/>
      <c r="B54" s="204" t="s">
        <v>39</v>
      </c>
      <c r="C54" s="111" t="s">
        <v>36</v>
      </c>
      <c r="D54" s="112">
        <v>7366</v>
      </c>
      <c r="E54" s="113">
        <v>5063</v>
      </c>
      <c r="F54" s="113">
        <v>5959</v>
      </c>
      <c r="G54" s="113">
        <v>6908</v>
      </c>
      <c r="H54" s="113">
        <v>306</v>
      </c>
      <c r="I54" s="113">
        <v>28</v>
      </c>
      <c r="J54" s="113">
        <v>61</v>
      </c>
      <c r="K54" s="114">
        <v>0</v>
      </c>
      <c r="L54" s="114"/>
      <c r="M54" s="114"/>
      <c r="N54" s="114">
        <v>0</v>
      </c>
      <c r="O54" s="115">
        <v>2</v>
      </c>
      <c r="P54" s="113">
        <v>1</v>
      </c>
      <c r="Q54" s="113">
        <v>0</v>
      </c>
      <c r="R54" s="116">
        <v>4</v>
      </c>
      <c r="S54" s="115">
        <v>0</v>
      </c>
      <c r="T54" s="116">
        <v>0</v>
      </c>
      <c r="U54" s="117">
        <v>0</v>
      </c>
      <c r="V54" s="118">
        <v>44</v>
      </c>
      <c r="W54" s="119">
        <f t="shared" si="14"/>
        <v>25742</v>
      </c>
      <c r="X54" s="120">
        <v>25742</v>
      </c>
      <c r="Y54" s="121">
        <f t="shared" si="8"/>
        <v>100</v>
      </c>
      <c r="Z54" s="98">
        <f t="shared" ref="Z54:Z75" si="15">Z7+Z30</f>
        <v>2234</v>
      </c>
      <c r="AA54" s="99">
        <f t="shared" si="9"/>
        <v>4.476275738585497</v>
      </c>
    </row>
    <row r="55" spans="1:27" s="7" customFormat="1" ht="24.95" hidden="1" customHeight="1">
      <c r="A55" s="221"/>
      <c r="B55" s="204"/>
      <c r="C55" s="30" t="s">
        <v>37</v>
      </c>
      <c r="D55" s="31">
        <v>7366</v>
      </c>
      <c r="E55" s="32">
        <v>5063</v>
      </c>
      <c r="F55" s="32">
        <v>5959</v>
      </c>
      <c r="G55" s="32">
        <v>6908</v>
      </c>
      <c r="H55" s="32">
        <v>306</v>
      </c>
      <c r="I55" s="32">
        <v>28</v>
      </c>
      <c r="J55" s="32">
        <v>61</v>
      </c>
      <c r="K55" s="33">
        <v>0</v>
      </c>
      <c r="L55" s="33"/>
      <c r="M55" s="33"/>
      <c r="N55" s="33">
        <v>0</v>
      </c>
      <c r="O55" s="34">
        <v>2</v>
      </c>
      <c r="P55" s="32">
        <v>1</v>
      </c>
      <c r="Q55" s="32">
        <v>0</v>
      </c>
      <c r="R55" s="35">
        <v>4</v>
      </c>
      <c r="S55" s="34">
        <v>0</v>
      </c>
      <c r="T55" s="35">
        <v>0</v>
      </c>
      <c r="U55" s="36">
        <v>0</v>
      </c>
      <c r="V55" s="37">
        <v>44</v>
      </c>
      <c r="W55" s="38">
        <f t="shared" si="14"/>
        <v>25742</v>
      </c>
      <c r="X55" s="39">
        <v>25742</v>
      </c>
      <c r="Y55" s="122">
        <f t="shared" si="8"/>
        <v>100</v>
      </c>
      <c r="Z55" s="109">
        <f t="shared" si="15"/>
        <v>9820</v>
      </c>
      <c r="AA55" s="110">
        <f t="shared" si="9"/>
        <v>1.0183299389002036</v>
      </c>
    </row>
    <row r="56" spans="1:27" s="7" customFormat="1" ht="24.95" hidden="1" customHeight="1">
      <c r="A56" s="221"/>
      <c r="B56" s="204" t="s">
        <v>42</v>
      </c>
      <c r="C56" s="123" t="s">
        <v>36</v>
      </c>
      <c r="D56" s="124">
        <v>11046</v>
      </c>
      <c r="E56" s="125">
        <v>5904</v>
      </c>
      <c r="F56" s="125">
        <v>29228</v>
      </c>
      <c r="G56" s="125">
        <v>4406</v>
      </c>
      <c r="H56" s="125">
        <v>2527</v>
      </c>
      <c r="I56" s="125">
        <v>33</v>
      </c>
      <c r="J56" s="125">
        <v>76</v>
      </c>
      <c r="K56" s="126">
        <v>0</v>
      </c>
      <c r="L56" s="126"/>
      <c r="M56" s="126"/>
      <c r="N56" s="126">
        <v>0</v>
      </c>
      <c r="O56" s="127">
        <v>3</v>
      </c>
      <c r="P56" s="125">
        <v>17</v>
      </c>
      <c r="Q56" s="125">
        <v>38</v>
      </c>
      <c r="R56" s="128">
        <v>0</v>
      </c>
      <c r="S56" s="127">
        <v>89</v>
      </c>
      <c r="T56" s="128">
        <v>11</v>
      </c>
      <c r="U56" s="129">
        <v>19</v>
      </c>
      <c r="V56" s="130">
        <v>2817</v>
      </c>
      <c r="W56" s="131">
        <f t="shared" si="14"/>
        <v>56214</v>
      </c>
      <c r="X56" s="132">
        <v>56214</v>
      </c>
      <c r="Y56" s="133">
        <f t="shared" si="8"/>
        <v>100</v>
      </c>
      <c r="Z56" s="120">
        <f t="shared" si="15"/>
        <v>12730</v>
      </c>
      <c r="AA56" s="121">
        <f t="shared" si="9"/>
        <v>0.78554595443833464</v>
      </c>
    </row>
    <row r="57" spans="1:27" s="7" customFormat="1" ht="24.95" hidden="1" customHeight="1">
      <c r="A57" s="221"/>
      <c r="B57" s="204"/>
      <c r="C57" s="100" t="s">
        <v>37</v>
      </c>
      <c r="D57" s="101">
        <v>11650</v>
      </c>
      <c r="E57" s="102">
        <v>6006</v>
      </c>
      <c r="F57" s="102">
        <v>29563</v>
      </c>
      <c r="G57" s="102">
        <v>4715</v>
      </c>
      <c r="H57" s="102">
        <v>2718</v>
      </c>
      <c r="I57" s="102">
        <v>33</v>
      </c>
      <c r="J57" s="102">
        <v>96</v>
      </c>
      <c r="K57" s="103">
        <v>0</v>
      </c>
      <c r="L57" s="103"/>
      <c r="M57" s="103"/>
      <c r="N57" s="103">
        <v>0</v>
      </c>
      <c r="O57" s="104">
        <v>5</v>
      </c>
      <c r="P57" s="102">
        <v>33</v>
      </c>
      <c r="Q57" s="102">
        <v>82</v>
      </c>
      <c r="R57" s="105">
        <v>0</v>
      </c>
      <c r="S57" s="104">
        <v>112</v>
      </c>
      <c r="T57" s="105">
        <v>11</v>
      </c>
      <c r="U57" s="106">
        <v>26</v>
      </c>
      <c r="V57" s="107">
        <v>3042</v>
      </c>
      <c r="W57" s="108">
        <f t="shared" si="14"/>
        <v>58092</v>
      </c>
      <c r="X57" s="109">
        <v>58092</v>
      </c>
      <c r="Y57" s="110">
        <f t="shared" si="8"/>
        <v>100</v>
      </c>
      <c r="Z57" s="39">
        <f t="shared" si="15"/>
        <v>118856</v>
      </c>
      <c r="AA57" s="122">
        <f t="shared" si="9"/>
        <v>8.4135424379080573E-2</v>
      </c>
    </row>
    <row r="58" spans="1:27" s="7" customFormat="1" ht="24.95" hidden="1" customHeight="1">
      <c r="A58" s="221"/>
      <c r="B58" s="204" t="s">
        <v>43</v>
      </c>
      <c r="C58" s="111" t="s">
        <v>36</v>
      </c>
      <c r="D58" s="112">
        <v>9022</v>
      </c>
      <c r="E58" s="113">
        <v>8643</v>
      </c>
      <c r="F58" s="113">
        <v>19509</v>
      </c>
      <c r="G58" s="113">
        <v>173</v>
      </c>
      <c r="H58" s="113">
        <v>3669</v>
      </c>
      <c r="I58" s="113">
        <v>458</v>
      </c>
      <c r="J58" s="113">
        <v>1004</v>
      </c>
      <c r="K58" s="114">
        <v>4</v>
      </c>
      <c r="L58" s="114"/>
      <c r="M58" s="114"/>
      <c r="N58" s="114">
        <v>4</v>
      </c>
      <c r="O58" s="115">
        <v>0</v>
      </c>
      <c r="P58" s="113">
        <v>8</v>
      </c>
      <c r="Q58" s="113">
        <v>0</v>
      </c>
      <c r="R58" s="116">
        <v>2</v>
      </c>
      <c r="S58" s="115">
        <v>10</v>
      </c>
      <c r="T58" s="116">
        <v>2</v>
      </c>
      <c r="U58" s="117">
        <v>9</v>
      </c>
      <c r="V58" s="118">
        <v>393</v>
      </c>
      <c r="W58" s="119">
        <f t="shared" si="14"/>
        <v>42910</v>
      </c>
      <c r="X58" s="120">
        <v>42906</v>
      </c>
      <c r="Y58" s="121">
        <f t="shared" si="8"/>
        <v>100.00932270544911</v>
      </c>
      <c r="Z58" s="132">
        <f t="shared" si="15"/>
        <v>218317</v>
      </c>
      <c r="AA58" s="133">
        <f t="shared" si="9"/>
        <v>4.5809223608536717E-2</v>
      </c>
    </row>
    <row r="59" spans="1:27" s="7" customFormat="1" ht="24.95" hidden="1" customHeight="1">
      <c r="A59" s="221"/>
      <c r="B59" s="204"/>
      <c r="C59" s="30" t="s">
        <v>37</v>
      </c>
      <c r="D59" s="31">
        <v>9304</v>
      </c>
      <c r="E59" s="32">
        <v>8643</v>
      </c>
      <c r="F59" s="32">
        <v>19742</v>
      </c>
      <c r="G59" s="32">
        <v>180</v>
      </c>
      <c r="H59" s="32">
        <v>3669</v>
      </c>
      <c r="I59" s="32">
        <v>458</v>
      </c>
      <c r="J59" s="32">
        <v>1004</v>
      </c>
      <c r="K59" s="33">
        <v>4</v>
      </c>
      <c r="L59" s="33"/>
      <c r="M59" s="33"/>
      <c r="N59" s="33">
        <v>4</v>
      </c>
      <c r="O59" s="34">
        <v>0</v>
      </c>
      <c r="P59" s="32">
        <v>15</v>
      </c>
      <c r="Q59" s="32">
        <v>0</v>
      </c>
      <c r="R59" s="35">
        <v>2</v>
      </c>
      <c r="S59" s="34">
        <v>16</v>
      </c>
      <c r="T59" s="35">
        <v>6</v>
      </c>
      <c r="U59" s="36">
        <v>9</v>
      </c>
      <c r="V59" s="37">
        <v>393</v>
      </c>
      <c r="W59" s="38">
        <f t="shared" si="14"/>
        <v>43449</v>
      </c>
      <c r="X59" s="39">
        <v>43445</v>
      </c>
      <c r="Y59" s="122">
        <f t="shared" si="8"/>
        <v>100.00920704338819</v>
      </c>
      <c r="Z59" s="109">
        <f t="shared" si="15"/>
        <v>119707</v>
      </c>
      <c r="AA59" s="110">
        <f t="shared" si="9"/>
        <v>8.3544994898701153E-2</v>
      </c>
    </row>
    <row r="60" spans="1:27" s="7" customFormat="1" ht="24.95" hidden="1" customHeight="1">
      <c r="A60" s="221"/>
      <c r="B60" s="204" t="s">
        <v>44</v>
      </c>
      <c r="C60" s="123" t="s">
        <v>36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6">
        <v>0</v>
      </c>
      <c r="L60" s="126"/>
      <c r="M60" s="126"/>
      <c r="N60" s="126">
        <v>0</v>
      </c>
      <c r="O60" s="127">
        <v>0</v>
      </c>
      <c r="P60" s="125">
        <v>0</v>
      </c>
      <c r="Q60" s="125">
        <v>0</v>
      </c>
      <c r="R60" s="128">
        <v>0</v>
      </c>
      <c r="S60" s="127">
        <v>0</v>
      </c>
      <c r="T60" s="128">
        <v>0</v>
      </c>
      <c r="U60" s="129">
        <v>0</v>
      </c>
      <c r="V60" s="130">
        <v>0</v>
      </c>
      <c r="W60" s="131">
        <v>0</v>
      </c>
      <c r="X60" s="132">
        <v>0</v>
      </c>
      <c r="Y60" s="133" t="e">
        <f t="shared" si="8"/>
        <v>#DIV/0!</v>
      </c>
      <c r="Z60" s="120">
        <f t="shared" si="15"/>
        <v>31113</v>
      </c>
      <c r="AA60" s="121" t="e">
        <f t="shared" si="9"/>
        <v>#DIV/0!</v>
      </c>
    </row>
    <row r="61" spans="1:27" s="7" customFormat="1" ht="24.95" hidden="1" customHeight="1">
      <c r="A61" s="221"/>
      <c r="B61" s="204"/>
      <c r="C61" s="100" t="s">
        <v>37</v>
      </c>
      <c r="D61" s="101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3">
        <v>0</v>
      </c>
      <c r="L61" s="103"/>
      <c r="M61" s="103"/>
      <c r="N61" s="103">
        <v>0</v>
      </c>
      <c r="O61" s="104">
        <v>0</v>
      </c>
      <c r="P61" s="102">
        <v>0</v>
      </c>
      <c r="Q61" s="102">
        <v>0</v>
      </c>
      <c r="R61" s="105">
        <v>0</v>
      </c>
      <c r="S61" s="104">
        <v>0</v>
      </c>
      <c r="T61" s="105">
        <v>0</v>
      </c>
      <c r="U61" s="106">
        <v>0</v>
      </c>
      <c r="V61" s="107">
        <v>0</v>
      </c>
      <c r="W61" s="108">
        <f t="shared" ref="W61:W63" si="16">SUM(D61:V61)</f>
        <v>0</v>
      </c>
      <c r="X61" s="109">
        <v>0</v>
      </c>
      <c r="Y61" s="110" t="e">
        <f t="shared" si="8"/>
        <v>#DIV/0!</v>
      </c>
      <c r="Z61" s="39">
        <f t="shared" si="15"/>
        <v>16194</v>
      </c>
      <c r="AA61" s="122" t="e">
        <f t="shared" si="9"/>
        <v>#DIV/0!</v>
      </c>
    </row>
    <row r="62" spans="1:27" s="7" customFormat="1" ht="24.95" hidden="1" customHeight="1">
      <c r="A62" s="221"/>
      <c r="B62" s="204" t="s">
        <v>47</v>
      </c>
      <c r="C62" s="111" t="s">
        <v>36</v>
      </c>
      <c r="D62" s="112">
        <v>4</v>
      </c>
      <c r="E62" s="113">
        <v>2</v>
      </c>
      <c r="F62" s="113">
        <v>0</v>
      </c>
      <c r="G62" s="113">
        <v>2</v>
      </c>
      <c r="H62" s="113">
        <v>0</v>
      </c>
      <c r="I62" s="113">
        <v>0</v>
      </c>
      <c r="J62" s="113">
        <v>0</v>
      </c>
      <c r="K62" s="114">
        <v>0</v>
      </c>
      <c r="L62" s="114"/>
      <c r="M62" s="114"/>
      <c r="N62" s="114">
        <v>0</v>
      </c>
      <c r="O62" s="115">
        <v>0</v>
      </c>
      <c r="P62" s="113">
        <v>0</v>
      </c>
      <c r="Q62" s="113">
        <v>0</v>
      </c>
      <c r="R62" s="116">
        <v>0</v>
      </c>
      <c r="S62" s="115">
        <v>3</v>
      </c>
      <c r="T62" s="116">
        <v>0</v>
      </c>
      <c r="U62" s="117">
        <v>0</v>
      </c>
      <c r="V62" s="118">
        <v>5</v>
      </c>
      <c r="W62" s="119">
        <f t="shared" si="16"/>
        <v>16</v>
      </c>
      <c r="X62" s="120">
        <v>16</v>
      </c>
      <c r="Y62" s="121">
        <f t="shared" si="8"/>
        <v>100</v>
      </c>
      <c r="Z62" s="120">
        <f t="shared" si="15"/>
        <v>0</v>
      </c>
      <c r="AA62" s="121" t="e">
        <f t="shared" si="9"/>
        <v>#DIV/0!</v>
      </c>
    </row>
    <row r="63" spans="1:27" s="7" customFormat="1" ht="24.95" hidden="1" customHeight="1">
      <c r="A63" s="221"/>
      <c r="B63" s="204"/>
      <c r="C63" s="30" t="s">
        <v>37</v>
      </c>
      <c r="D63" s="31">
        <v>9</v>
      </c>
      <c r="E63" s="32">
        <v>3</v>
      </c>
      <c r="F63" s="32">
        <v>0</v>
      </c>
      <c r="G63" s="32">
        <v>2</v>
      </c>
      <c r="H63" s="32">
        <v>0</v>
      </c>
      <c r="I63" s="32">
        <v>0</v>
      </c>
      <c r="J63" s="32">
        <v>0</v>
      </c>
      <c r="K63" s="33">
        <v>0</v>
      </c>
      <c r="L63" s="33"/>
      <c r="M63" s="33"/>
      <c r="N63" s="33">
        <v>0</v>
      </c>
      <c r="O63" s="34">
        <v>0</v>
      </c>
      <c r="P63" s="32">
        <v>0</v>
      </c>
      <c r="Q63" s="32">
        <v>0</v>
      </c>
      <c r="R63" s="35">
        <v>0</v>
      </c>
      <c r="S63" s="34">
        <v>5</v>
      </c>
      <c r="T63" s="35">
        <v>0</v>
      </c>
      <c r="U63" s="36">
        <v>0</v>
      </c>
      <c r="V63" s="37">
        <v>5</v>
      </c>
      <c r="W63" s="38">
        <f t="shared" si="16"/>
        <v>24</v>
      </c>
      <c r="X63" s="39">
        <v>24</v>
      </c>
      <c r="Y63" s="122">
        <f t="shared" si="8"/>
        <v>100</v>
      </c>
      <c r="Z63" s="39">
        <f t="shared" si="15"/>
        <v>52886</v>
      </c>
      <c r="AA63" s="122">
        <f t="shared" si="9"/>
        <v>0.18908595847672352</v>
      </c>
    </row>
    <row r="64" spans="1:27" s="7" customFormat="1" ht="24.95" hidden="1" customHeight="1">
      <c r="A64" s="212" t="s">
        <v>48</v>
      </c>
      <c r="B64" s="213"/>
      <c r="C64" s="154" t="s">
        <v>36</v>
      </c>
      <c r="D64" s="155">
        <f>D48+D50+D52+D54+D56+D58+D60+D62</f>
        <v>41973</v>
      </c>
      <c r="E64" s="156">
        <f t="shared" ref="E64:X65" si="17">E48+E50+E52+E54+E56+E58+E60+E62</f>
        <v>52994</v>
      </c>
      <c r="F64" s="156">
        <f t="shared" si="17"/>
        <v>124739</v>
      </c>
      <c r="G64" s="156">
        <f t="shared" si="17"/>
        <v>32942</v>
      </c>
      <c r="H64" s="156">
        <f t="shared" si="17"/>
        <v>14618</v>
      </c>
      <c r="I64" s="156">
        <f t="shared" si="17"/>
        <v>5001</v>
      </c>
      <c r="J64" s="156">
        <f t="shared" si="17"/>
        <v>1819</v>
      </c>
      <c r="K64" s="157">
        <f t="shared" si="17"/>
        <v>43</v>
      </c>
      <c r="L64" s="157"/>
      <c r="M64" s="157"/>
      <c r="N64" s="157">
        <f t="shared" si="17"/>
        <v>43</v>
      </c>
      <c r="O64" s="158">
        <f t="shared" si="17"/>
        <v>137</v>
      </c>
      <c r="P64" s="156">
        <f t="shared" si="17"/>
        <v>92</v>
      </c>
      <c r="Q64" s="156">
        <f t="shared" si="17"/>
        <v>181</v>
      </c>
      <c r="R64" s="159">
        <f t="shared" si="17"/>
        <v>192</v>
      </c>
      <c r="S64" s="158">
        <f t="shared" si="17"/>
        <v>594</v>
      </c>
      <c r="T64" s="159">
        <f t="shared" si="17"/>
        <v>283</v>
      </c>
      <c r="U64" s="160">
        <f t="shared" si="17"/>
        <v>172</v>
      </c>
      <c r="V64" s="161">
        <f t="shared" si="17"/>
        <v>6085</v>
      </c>
      <c r="W64" s="162">
        <f t="shared" si="17"/>
        <v>281908</v>
      </c>
      <c r="X64" s="155">
        <f t="shared" si="17"/>
        <v>281865</v>
      </c>
      <c r="Y64" s="163">
        <f t="shared" si="8"/>
        <v>100.01525553012966</v>
      </c>
      <c r="Z64" s="132">
        <f t="shared" si="15"/>
        <v>91853</v>
      </c>
      <c r="AA64" s="133">
        <f t="shared" si="9"/>
        <v>0.10888621550752797</v>
      </c>
    </row>
    <row r="65" spans="1:27" s="7" customFormat="1" ht="24.95" hidden="1" customHeight="1" thickBot="1">
      <c r="A65" s="214"/>
      <c r="B65" s="215"/>
      <c r="C65" s="164" t="s">
        <v>37</v>
      </c>
      <c r="D65" s="165">
        <f>D49+D51+D53+D55+D57+D59+D61+D63</f>
        <v>43892</v>
      </c>
      <c r="E65" s="166">
        <f t="shared" si="17"/>
        <v>53809</v>
      </c>
      <c r="F65" s="166">
        <f t="shared" si="17"/>
        <v>125553</v>
      </c>
      <c r="G65" s="166">
        <f t="shared" si="17"/>
        <v>34397</v>
      </c>
      <c r="H65" s="166">
        <f t="shared" si="17"/>
        <v>15142</v>
      </c>
      <c r="I65" s="166">
        <f t="shared" si="17"/>
        <v>5004</v>
      </c>
      <c r="J65" s="166">
        <f t="shared" si="17"/>
        <v>1885</v>
      </c>
      <c r="K65" s="167">
        <f t="shared" si="17"/>
        <v>43</v>
      </c>
      <c r="L65" s="167"/>
      <c r="M65" s="167"/>
      <c r="N65" s="167">
        <f t="shared" si="17"/>
        <v>43</v>
      </c>
      <c r="O65" s="168">
        <f t="shared" si="17"/>
        <v>244</v>
      </c>
      <c r="P65" s="166">
        <f t="shared" si="17"/>
        <v>121</v>
      </c>
      <c r="Q65" s="166">
        <f t="shared" si="17"/>
        <v>1034</v>
      </c>
      <c r="R65" s="169">
        <f t="shared" si="17"/>
        <v>965</v>
      </c>
      <c r="S65" s="168">
        <f t="shared" si="17"/>
        <v>700</v>
      </c>
      <c r="T65" s="169">
        <f t="shared" si="17"/>
        <v>327</v>
      </c>
      <c r="U65" s="170">
        <f t="shared" si="17"/>
        <v>239</v>
      </c>
      <c r="V65" s="171">
        <f t="shared" si="17"/>
        <v>6421</v>
      </c>
      <c r="W65" s="172">
        <f t="shared" si="17"/>
        <v>289819</v>
      </c>
      <c r="X65" s="173">
        <f t="shared" si="17"/>
        <v>289776</v>
      </c>
      <c r="Y65" s="174">
        <f>W65/X65*100</f>
        <v>100.01483904809231</v>
      </c>
      <c r="Z65" s="109">
        <f t="shared" si="15"/>
        <v>74360</v>
      </c>
      <c r="AA65" s="110">
        <f t="shared" si="9"/>
        <v>0.13450085939764969</v>
      </c>
    </row>
    <row r="66" spans="1:27" ht="21.75" customHeight="1">
      <c r="A66" s="209" t="s">
        <v>49</v>
      </c>
      <c r="B66" s="211" t="s">
        <v>32</v>
      </c>
      <c r="C66" s="17" t="s">
        <v>33</v>
      </c>
      <c r="D66" s="175">
        <f>[1]室蘭市!C16+[1]室蘭市!C18+[1]室蘭市!C20+[1]室蘭市!C22+[1]室蘭市!C24+[1]室蘭市!C26</f>
        <v>9329</v>
      </c>
      <c r="E66" s="45">
        <f>[1]室蘭市!D16+[1]室蘭市!D18+[1]室蘭市!D20+[1]室蘭市!D22+[1]室蘭市!D24+[1]室蘭市!D26</f>
        <v>232</v>
      </c>
      <c r="F66" s="45">
        <f>[1]室蘭市!E16+[1]室蘭市!E18+[1]室蘭市!E20+[1]室蘭市!E22+[1]室蘭市!E24+[1]室蘭市!E26</f>
        <v>2063</v>
      </c>
      <c r="G66" s="45">
        <f>[1]室蘭市!F16+[1]室蘭市!F18+[1]室蘭市!F20+[1]室蘭市!F22+[1]室蘭市!F24+[1]室蘭市!F26</f>
        <v>64</v>
      </c>
      <c r="H66" s="45">
        <f>[1]室蘭市!G16+[1]室蘭市!G18+[1]室蘭市!G20+[1]室蘭市!G22+[1]室蘭市!G24+[1]室蘭市!G26</f>
        <v>20</v>
      </c>
      <c r="I66" s="45">
        <f>[1]室蘭市!H16+[1]室蘭市!H18+[1]室蘭市!H20+[1]室蘭市!H22+[1]室蘭市!H24+[1]室蘭市!H26</f>
        <v>34</v>
      </c>
      <c r="J66" s="45">
        <f>[1]室蘭市!I16+[1]室蘭市!I18+[1]室蘭市!I20+[1]室蘭市!I22+[1]室蘭市!I24+[1]室蘭市!I26</f>
        <v>36</v>
      </c>
      <c r="K66" s="45">
        <f>[1]室蘭市!J16+[1]室蘭市!J18+[1]室蘭市!J20+[1]室蘭市!J22+[1]室蘭市!J24+[1]室蘭市!J26</f>
        <v>3</v>
      </c>
      <c r="L66" s="45">
        <f>[1]室蘭市!K16+[1]室蘭市!K18+[1]室蘭市!K20+[1]室蘭市!K22+[1]室蘭市!K24+[1]室蘭市!K26</f>
        <v>5</v>
      </c>
      <c r="M66" s="45">
        <f>[1]室蘭市!L16+[1]室蘭市!L18+[1]室蘭市!L20+[1]室蘭市!L22+[1]室蘭市!L24+[1]室蘭市!L26</f>
        <v>1</v>
      </c>
      <c r="N66" s="46">
        <f>[1]室蘭市!M16+[1]室蘭市!M18+[1]室蘭市!M20+[1]室蘭市!M22+[1]室蘭市!M24+[1]室蘭市!M26</f>
        <v>0</v>
      </c>
      <c r="O66" s="47">
        <f>[1]室蘭市!N16+[1]室蘭市!N18+[1]室蘭市!N20+[1]室蘭市!N22+[1]室蘭市!N24+[1]室蘭市!N26</f>
        <v>3</v>
      </c>
      <c r="P66" s="45">
        <f>[1]室蘭市!O16+[1]室蘭市!O18+[1]室蘭市!O20+[1]室蘭市!O22+[1]室蘭市!O24+[1]室蘭市!O26</f>
        <v>0</v>
      </c>
      <c r="Q66" s="45">
        <f>[1]室蘭市!P16+[1]室蘭市!P18+[1]室蘭市!P20+[1]室蘭市!P22+[1]室蘭市!P24+[1]室蘭市!P26</f>
        <v>6</v>
      </c>
      <c r="R66" s="48">
        <f>[1]室蘭市!Q16+[1]室蘭市!Q18+[1]室蘭市!Q20+[1]室蘭市!Q22+[1]室蘭市!Q24+[1]室蘭市!Q26</f>
        <v>4</v>
      </c>
      <c r="S66" s="47">
        <f>[1]室蘭市!R16+[1]室蘭市!R18+[1]室蘭市!R20+[1]室蘭市!R22+[1]室蘭市!R24+[1]室蘭市!R26</f>
        <v>9</v>
      </c>
      <c r="T66" s="48">
        <f>[1]室蘭市!S16+[1]室蘭市!S18+[1]室蘭市!S20+[1]室蘭市!S22+[1]室蘭市!S24+[1]室蘭市!S26</f>
        <v>1</v>
      </c>
      <c r="U66" s="49">
        <f>[1]室蘭市!T16+[1]室蘭市!T18+[1]室蘭市!T20+[1]室蘭市!T22+[1]室蘭市!T24+[1]室蘭市!T26</f>
        <v>13</v>
      </c>
      <c r="V66" s="50">
        <f>[1]室蘭市!U16+[1]室蘭市!U18+[1]室蘭市!U20+[1]室蘭市!U22+[1]室蘭市!U24+[1]室蘭市!U26</f>
        <v>1165</v>
      </c>
      <c r="W66" s="25">
        <f t="shared" ref="W66:W87" si="18">SUM(D66:V66)</f>
        <v>12988</v>
      </c>
      <c r="X66" s="176">
        <v>11611</v>
      </c>
      <c r="Y66" s="177">
        <f>W66/X66*100</f>
        <v>111.85944363103953</v>
      </c>
      <c r="Z66" s="120">
        <f t="shared" si="15"/>
        <v>69823</v>
      </c>
      <c r="AA66" s="121">
        <f t="shared" si="9"/>
        <v>0.16020429318568313</v>
      </c>
    </row>
    <row r="67" spans="1:27" ht="21.75" customHeight="1">
      <c r="A67" s="210"/>
      <c r="B67" s="204"/>
      <c r="C67" s="30" t="s">
        <v>34</v>
      </c>
      <c r="D67" s="31">
        <f>[1]室蘭市!C17+[1]室蘭市!C19+[1]室蘭市!C21+[1]室蘭市!C23+[1]室蘭市!C25+[1]室蘭市!C27</f>
        <v>14218</v>
      </c>
      <c r="E67" s="32">
        <f>[1]室蘭市!D17+[1]室蘭市!D19+[1]室蘭市!D21+[1]室蘭市!D23+[1]室蘭市!D25+[1]室蘭市!D27</f>
        <v>355</v>
      </c>
      <c r="F67" s="32">
        <f>[1]室蘭市!E17+[1]室蘭市!E19+[1]室蘭市!E21+[1]室蘭市!E23+[1]室蘭市!E25+[1]室蘭市!E27</f>
        <v>3306</v>
      </c>
      <c r="G67" s="32">
        <f>[1]室蘭市!F17+[1]室蘭市!F19+[1]室蘭市!F21+[1]室蘭市!F23+[1]室蘭市!F25+[1]室蘭市!F27</f>
        <v>113</v>
      </c>
      <c r="H67" s="32">
        <f>[1]室蘭市!G17+[1]室蘭市!G19+[1]室蘭市!G21+[1]室蘭市!G23+[1]室蘭市!G25+[1]室蘭市!G27</f>
        <v>33</v>
      </c>
      <c r="I67" s="32">
        <f>[1]室蘭市!H17+[1]室蘭市!H19+[1]室蘭市!H21+[1]室蘭市!H23+[1]室蘭市!H25+[1]室蘭市!H27</f>
        <v>37</v>
      </c>
      <c r="J67" s="32">
        <f>[1]室蘭市!I17+[1]室蘭市!I19+[1]室蘭市!I21+[1]室蘭市!I23+[1]室蘭市!I25+[1]室蘭市!I27</f>
        <v>40</v>
      </c>
      <c r="K67" s="32">
        <f>[1]室蘭市!J17+[1]室蘭市!J19+[1]室蘭市!J21+[1]室蘭市!J23+[1]室蘭市!J25+[1]室蘭市!J27</f>
        <v>3</v>
      </c>
      <c r="L67" s="32">
        <f>[1]室蘭市!K17+[1]室蘭市!K19+[1]室蘭市!K21+[1]室蘭市!K23+[1]室蘭市!K25+[1]室蘭市!K27</f>
        <v>8</v>
      </c>
      <c r="M67" s="32">
        <f>[1]室蘭市!L17+[1]室蘭市!L19+[1]室蘭市!L21+[1]室蘭市!L23+[1]室蘭市!L25+[1]室蘭市!L27</f>
        <v>1</v>
      </c>
      <c r="N67" s="33">
        <f>[1]室蘭市!M17+[1]室蘭市!M19+[1]室蘭市!M21+[1]室蘭市!M23+[1]室蘭市!M25+[1]室蘭市!M27</f>
        <v>0</v>
      </c>
      <c r="O67" s="34">
        <f>[1]室蘭市!N17+[1]室蘭市!N19+[1]室蘭市!N21+[1]室蘭市!N23+[1]室蘭市!N25+[1]室蘭市!N27</f>
        <v>3</v>
      </c>
      <c r="P67" s="32">
        <f>[1]室蘭市!O17+[1]室蘭市!O19+[1]室蘭市!O21+[1]室蘭市!O23+[1]室蘭市!O25+[1]室蘭市!O27</f>
        <v>0</v>
      </c>
      <c r="Q67" s="32">
        <f>[1]室蘭市!P17+[1]室蘭市!P19+[1]室蘭市!P21+[1]室蘭市!P23+[1]室蘭市!P25+[1]室蘭市!P27</f>
        <v>6</v>
      </c>
      <c r="R67" s="35">
        <f>[1]室蘭市!Q17+[1]室蘭市!Q19+[1]室蘭市!Q21+[1]室蘭市!Q23+[1]室蘭市!Q25+[1]室蘭市!Q27</f>
        <v>7</v>
      </c>
      <c r="S67" s="34">
        <f>[1]室蘭市!R17+[1]室蘭市!R19+[1]室蘭市!R21+[1]室蘭市!R23+[1]室蘭市!R25+[1]室蘭市!R27</f>
        <v>14</v>
      </c>
      <c r="T67" s="35">
        <f>[1]室蘭市!S17+[1]室蘭市!S19+[1]室蘭市!S21+[1]室蘭市!S23+[1]室蘭市!S25+[1]室蘭市!S27</f>
        <v>1</v>
      </c>
      <c r="U67" s="36">
        <f>[1]室蘭市!T17+[1]室蘭市!T19+[1]室蘭市!T21+[1]室蘭市!T23+[1]室蘭市!T25+[1]室蘭市!T27</f>
        <v>20</v>
      </c>
      <c r="V67" s="37">
        <f>[1]室蘭市!U17+[1]室蘭市!U19+[1]室蘭市!U21+[1]室蘭市!U23+[1]室蘭市!U25+[1]室蘭市!U27</f>
        <v>1832</v>
      </c>
      <c r="W67" s="38">
        <f t="shared" si="18"/>
        <v>19997</v>
      </c>
      <c r="X67" s="39">
        <v>11998</v>
      </c>
      <c r="Y67" s="122">
        <f>W67/X67*100</f>
        <v>166.66944490748457</v>
      </c>
      <c r="Z67" s="39">
        <f t="shared" si="15"/>
        <v>35234</v>
      </c>
      <c r="AA67" s="122">
        <f t="shared" si="9"/>
        <v>0.4730358316043724</v>
      </c>
    </row>
    <row r="68" spans="1:27" ht="21.75" customHeight="1">
      <c r="A68" s="210"/>
      <c r="B68" s="204" t="s">
        <v>35</v>
      </c>
      <c r="C68" s="43" t="s">
        <v>36</v>
      </c>
      <c r="D68" s="175">
        <f>[1]苫小牧市!C16+[1]苫小牧市!C18+[1]苫小牧市!C20+[1]苫小牧市!C22+[1]苫小牧市!C24+[1]苫小牧市!C26</f>
        <v>11338</v>
      </c>
      <c r="E68" s="45">
        <f>[1]苫小牧市!D16+[1]苫小牧市!D18+[1]苫小牧市!D20+[1]苫小牧市!D22+[1]苫小牧市!D24+[1]苫小牧市!D26</f>
        <v>3285</v>
      </c>
      <c r="F68" s="45">
        <f>[1]苫小牧市!E16+[1]苫小牧市!E18+[1]苫小牧市!E20+[1]苫小牧市!E22+[1]苫小牧市!E24+[1]苫小牧市!E26</f>
        <v>1996</v>
      </c>
      <c r="G68" s="45">
        <f>[1]苫小牧市!F16+[1]苫小牧市!F18+[1]苫小牧市!F20+[1]苫小牧市!F22+[1]苫小牧市!F24+[1]苫小牧市!F26</f>
        <v>4046</v>
      </c>
      <c r="H68" s="45">
        <f>[1]苫小牧市!G16+[1]苫小牧市!G18+[1]苫小牧市!G20+[1]苫小牧市!G22+[1]苫小牧市!G24+[1]苫小牧市!G26</f>
        <v>184</v>
      </c>
      <c r="I68" s="45">
        <f>[1]苫小牧市!H16+[1]苫小牧市!H18+[1]苫小牧市!H20+[1]苫小牧市!H22+[1]苫小牧市!H24+[1]苫小牧市!H26</f>
        <v>161</v>
      </c>
      <c r="J68" s="45">
        <f>[1]苫小牧市!I16+[1]苫小牧市!I18+[1]苫小牧市!I20+[1]苫小牧市!I22+[1]苫小牧市!I24+[1]苫小牧市!I26</f>
        <v>256</v>
      </c>
      <c r="K68" s="45">
        <f>[1]苫小牧市!J16+[1]苫小牧市!J18+[1]苫小牧市!J20+[1]苫小牧市!J22+[1]苫小牧市!J24+[1]苫小牧市!J26</f>
        <v>105</v>
      </c>
      <c r="L68" s="45">
        <f>[1]苫小牧市!K16+[1]苫小牧市!K18+[1]苫小牧市!K20+[1]苫小牧市!K22+[1]苫小牧市!K24+[1]苫小牧市!K26</f>
        <v>17</v>
      </c>
      <c r="M68" s="45">
        <f>[1]苫小牧市!L16+[1]苫小牧市!L18+[1]苫小牧市!L20+[1]苫小牧市!L22+[1]苫小牧市!L24+[1]苫小牧市!L26</f>
        <v>126</v>
      </c>
      <c r="N68" s="46">
        <f>[1]苫小牧市!M16+[1]苫小牧市!M18+[1]苫小牧市!M20+[1]苫小牧市!M22+[1]苫小牧市!M24+[1]苫小牧市!M26</f>
        <v>1</v>
      </c>
      <c r="O68" s="47">
        <f>[1]苫小牧市!N16+[1]苫小牧市!N18+[1]苫小牧市!N20+[1]苫小牧市!N22+[1]苫小牧市!N24+[1]苫小牧市!N26</f>
        <v>296</v>
      </c>
      <c r="P68" s="45">
        <f>[1]苫小牧市!O16+[1]苫小牧市!O18+[1]苫小牧市!O20+[1]苫小牧市!O22+[1]苫小牧市!O24+[1]苫小牧市!O26</f>
        <v>72</v>
      </c>
      <c r="Q68" s="45">
        <f>[1]苫小牧市!P16+[1]苫小牧市!P18+[1]苫小牧市!P20+[1]苫小牧市!P22+[1]苫小牧市!P24+[1]苫小牧市!P26</f>
        <v>19</v>
      </c>
      <c r="R68" s="48">
        <f>[1]苫小牧市!Q16+[1]苫小牧市!Q18+[1]苫小牧市!Q20+[1]苫小牧市!Q22+[1]苫小牧市!Q24+[1]苫小牧市!Q26</f>
        <v>45</v>
      </c>
      <c r="S68" s="47">
        <f>[1]苫小牧市!R16+[1]苫小牧市!R18+[1]苫小牧市!R20+[1]苫小牧市!R22+[1]苫小牧市!R24+[1]苫小牧市!R26</f>
        <v>158</v>
      </c>
      <c r="T68" s="48">
        <f>[1]苫小牧市!S16+[1]苫小牧市!S18+[1]苫小牧市!S20+[1]苫小牧市!S22+[1]苫小牧市!S24+[1]苫小牧市!S26</f>
        <v>166</v>
      </c>
      <c r="U68" s="49">
        <f>[1]苫小牧市!T16+[1]苫小牧市!T18+[1]苫小牧市!T20+[1]苫小牧市!T22+[1]苫小牧市!T24+[1]苫小牧市!T26</f>
        <v>78</v>
      </c>
      <c r="V68" s="50">
        <f>[1]苫小牧市!U16+[1]苫小牧市!U18+[1]苫小牧市!U20+[1]苫小牧市!U22+[1]苫小牧市!U24+[1]苫小牧市!U26</f>
        <v>674</v>
      </c>
      <c r="W68" s="178">
        <f t="shared" si="18"/>
        <v>23023</v>
      </c>
      <c r="X68" s="51">
        <v>24594</v>
      </c>
      <c r="Y68" s="177">
        <f t="shared" ref="Y68:Y87" si="19">W68/X68*100</f>
        <v>93.612263153614705</v>
      </c>
      <c r="Z68" s="132">
        <f t="shared" si="15"/>
        <v>42</v>
      </c>
      <c r="AA68" s="133">
        <f t="shared" si="9"/>
        <v>222.88634084193978</v>
      </c>
    </row>
    <row r="69" spans="1:27" ht="21.75" customHeight="1">
      <c r="A69" s="210"/>
      <c r="B69" s="204"/>
      <c r="C69" s="30" t="s">
        <v>37</v>
      </c>
      <c r="D69" s="31">
        <f>[1]苫小牧市!C17+[1]苫小牧市!C19+[1]苫小牧市!C21+[1]苫小牧市!C23+[1]苫小牧市!C25+[1]苫小牧市!C27</f>
        <v>11506</v>
      </c>
      <c r="E69" s="32">
        <f>[1]苫小牧市!D17+[1]苫小牧市!D19+[1]苫小牧市!D21+[1]苫小牧市!D23+[1]苫小牧市!D25+[1]苫小牧市!D27</f>
        <v>3432</v>
      </c>
      <c r="F69" s="32">
        <f>[1]苫小牧市!E17+[1]苫小牧市!E19+[1]苫小牧市!E21+[1]苫小牧市!E23+[1]苫小牧市!E25+[1]苫小牧市!E27</f>
        <v>2032</v>
      </c>
      <c r="G69" s="32">
        <f>[1]苫小牧市!F17+[1]苫小牧市!F19+[1]苫小牧市!F21+[1]苫小牧市!F23+[1]苫小牧市!F25+[1]苫小牧市!F27</f>
        <v>4134</v>
      </c>
      <c r="H69" s="32">
        <f>[1]苫小牧市!G17+[1]苫小牧市!G19+[1]苫小牧市!G21+[1]苫小牧市!G23+[1]苫小牧市!G25+[1]苫小牧市!G27</f>
        <v>194</v>
      </c>
      <c r="I69" s="32">
        <f>[1]苫小牧市!H17+[1]苫小牧市!H19+[1]苫小牧市!H21+[1]苫小牧市!H23+[1]苫小牧市!H25+[1]苫小牧市!H27</f>
        <v>207</v>
      </c>
      <c r="J69" s="32">
        <f>[1]苫小牧市!I17+[1]苫小牧市!I19+[1]苫小牧市!I21+[1]苫小牧市!I23+[1]苫小牧市!I25+[1]苫小牧市!I27</f>
        <v>329</v>
      </c>
      <c r="K69" s="32">
        <f>[1]苫小牧市!J17+[1]苫小牧市!J19+[1]苫小牧市!J21+[1]苫小牧市!J23+[1]苫小牧市!J25+[1]苫小牧市!J27</f>
        <v>105</v>
      </c>
      <c r="L69" s="32">
        <f>[1]苫小牧市!K17+[1]苫小牧市!K19+[1]苫小牧市!K21+[1]苫小牧市!K23+[1]苫小牧市!K25+[1]苫小牧市!K27</f>
        <v>27</v>
      </c>
      <c r="M69" s="32">
        <f>[1]苫小牧市!L17+[1]苫小牧市!L19+[1]苫小牧市!L21+[1]苫小牧市!L23+[1]苫小牧市!L25+[1]苫小牧市!L27</f>
        <v>158</v>
      </c>
      <c r="N69" s="33">
        <f>[1]苫小牧市!M17+[1]苫小牧市!M19+[1]苫小牧市!M21+[1]苫小牧市!M23+[1]苫小牧市!M25+[1]苫小牧市!M27</f>
        <v>2</v>
      </c>
      <c r="O69" s="34">
        <f>[1]苫小牧市!N17+[1]苫小牧市!N19+[1]苫小牧市!N21+[1]苫小牧市!N23+[1]苫小牧市!N25+[1]苫小牧市!N27</f>
        <v>297</v>
      </c>
      <c r="P69" s="32">
        <f>[1]苫小牧市!O17+[1]苫小牧市!O19+[1]苫小牧市!O21+[1]苫小牧市!O23+[1]苫小牧市!O25+[1]苫小牧市!O27</f>
        <v>94</v>
      </c>
      <c r="Q69" s="32">
        <f>[1]苫小牧市!P17+[1]苫小牧市!P19+[1]苫小牧市!P21+[1]苫小牧市!P23+[1]苫小牧市!P25+[1]苫小牧市!P27</f>
        <v>34</v>
      </c>
      <c r="R69" s="35">
        <f>[1]苫小牧市!Q17+[1]苫小牧市!Q19+[1]苫小牧市!Q21+[1]苫小牧市!Q23+[1]苫小牧市!Q25+[1]苫小牧市!Q27</f>
        <v>76</v>
      </c>
      <c r="S69" s="34">
        <f>[1]苫小牧市!R17+[1]苫小牧市!R19+[1]苫小牧市!R21+[1]苫小牧市!R23+[1]苫小牧市!R25+[1]苫小牧市!R27</f>
        <v>201</v>
      </c>
      <c r="T69" s="35">
        <f>[1]苫小牧市!S17+[1]苫小牧市!S19+[1]苫小牧市!S21+[1]苫小牧市!S23+[1]苫小牧市!S25+[1]苫小牧市!S27</f>
        <v>176</v>
      </c>
      <c r="U69" s="36">
        <f>[1]苫小牧市!T17+[1]苫小牧市!T19+[1]苫小牧市!T21+[1]苫小牧市!T23+[1]苫小牧市!T25+[1]苫小牧市!T27</f>
        <v>89</v>
      </c>
      <c r="V69" s="37">
        <f>[1]苫小牧市!U17+[1]苫小牧市!U19+[1]苫小牧市!U21+[1]苫小牧市!U23+[1]苫小牧市!U25+[1]苫小牧市!U27</f>
        <v>694</v>
      </c>
      <c r="W69" s="38">
        <f t="shared" si="18"/>
        <v>23787</v>
      </c>
      <c r="X69" s="39">
        <v>24980</v>
      </c>
      <c r="Y69" s="122">
        <f t="shared" si="19"/>
        <v>95.224179343474773</v>
      </c>
      <c r="Z69" s="109">
        <f t="shared" si="15"/>
        <v>26</v>
      </c>
      <c r="AA69" s="110">
        <f t="shared" si="9"/>
        <v>366.2468436287491</v>
      </c>
    </row>
    <row r="70" spans="1:27" ht="21.75" customHeight="1">
      <c r="A70" s="210"/>
      <c r="B70" s="204" t="s">
        <v>38</v>
      </c>
      <c r="C70" s="43" t="s">
        <v>36</v>
      </c>
      <c r="D70" s="175">
        <f>[1]登別市!C16+[1]登別市!C18+[1]登別市!C20+[1]登別市!C22+[1]登別市!C24+[1]登別市!C26</f>
        <v>74740</v>
      </c>
      <c r="E70" s="45">
        <f>[1]登別市!D16+[1]登別市!D18+[1]登別市!D20+[1]登別市!D22+[1]登別市!D24+[1]登別市!D26</f>
        <v>64546</v>
      </c>
      <c r="F70" s="45">
        <f>[1]登別市!E16+[1]登別市!E18+[1]登別市!E20+[1]登別市!E22+[1]登別市!E24+[1]登別市!E26</f>
        <v>80953</v>
      </c>
      <c r="G70" s="45">
        <f>[1]登別市!F16+[1]登別市!F18+[1]登別市!F20+[1]登別市!F22+[1]登別市!F24+[1]登別市!F26</f>
        <v>19779</v>
      </c>
      <c r="H70" s="45">
        <f>[1]登別市!G16+[1]登別市!G18+[1]登別市!G20+[1]登別市!G22+[1]登別市!G24+[1]登別市!G26</f>
        <v>7360</v>
      </c>
      <c r="I70" s="45">
        <f>[1]登別市!H16+[1]登別市!H18+[1]登別市!H20+[1]登別市!H22+[1]登別市!H24+[1]登別市!H26</f>
        <v>8779</v>
      </c>
      <c r="J70" s="45">
        <f>[1]登別市!I16+[1]登別市!I18+[1]登別市!I20+[1]登別市!I22+[1]登別市!I24+[1]登別市!I26</f>
        <v>4649</v>
      </c>
      <c r="K70" s="45">
        <f>[1]登別市!J16+[1]登別市!J18+[1]登別市!J20+[1]登別市!J22+[1]登別市!J24+[1]登別市!J26</f>
        <v>23</v>
      </c>
      <c r="L70" s="45">
        <f>[1]登別市!K16+[1]登別市!K18+[1]登別市!K20+[1]登別市!K22+[1]登別市!K24+[1]登別市!K26</f>
        <v>382</v>
      </c>
      <c r="M70" s="45">
        <f>[1]登別市!L16+[1]登別市!L18+[1]登別市!L20+[1]登別市!L22+[1]登別市!L24+[1]登別市!L26</f>
        <v>1472</v>
      </c>
      <c r="N70" s="46">
        <f>[1]登別市!M16+[1]登別市!M18+[1]登別市!M20+[1]登別市!M22+[1]登別市!M24+[1]登別市!M26</f>
        <v>9</v>
      </c>
      <c r="O70" s="47">
        <f>[1]登別市!N16+[1]登別市!N18+[1]登別市!N20+[1]登別市!N22+[1]登別市!N24+[1]登別市!N26</f>
        <v>582</v>
      </c>
      <c r="P70" s="45">
        <f>[1]登別市!O16+[1]登別市!O18+[1]登別市!O20+[1]登別市!O22+[1]登別市!O24+[1]登別市!O26</f>
        <v>170</v>
      </c>
      <c r="Q70" s="45">
        <f>[1]登別市!P16+[1]登別市!P18+[1]登別市!P20+[1]登別市!P22+[1]登別市!P24+[1]登別市!P26</f>
        <v>60</v>
      </c>
      <c r="R70" s="48">
        <f>[1]登別市!Q16+[1]登別市!Q18+[1]登別市!Q20+[1]登別市!Q22+[1]登別市!Q24+[1]登別市!Q26</f>
        <v>74</v>
      </c>
      <c r="S70" s="47">
        <f>[1]登別市!R16+[1]登別市!R18+[1]登別市!R20+[1]登別市!R22+[1]登別市!R24+[1]登別市!R26</f>
        <v>2030</v>
      </c>
      <c r="T70" s="48">
        <f>[1]登別市!S16+[1]登別市!S18+[1]登別市!S20+[1]登別市!S22+[1]登別市!S24+[1]登別市!S26</f>
        <v>196</v>
      </c>
      <c r="U70" s="49">
        <f>[1]登別市!T16+[1]登別市!T18+[1]登別市!T20+[1]登別市!T22+[1]登別市!T24+[1]登別市!T26</f>
        <v>1057</v>
      </c>
      <c r="V70" s="50">
        <f>[1]登別市!U16+[1]登別市!U18+[1]登別市!U20+[1]登別市!U22+[1]登別市!U24+[1]登別市!U26</f>
        <v>9961</v>
      </c>
      <c r="W70" s="178">
        <f t="shared" si="18"/>
        <v>276822</v>
      </c>
      <c r="X70" s="51">
        <v>271006</v>
      </c>
      <c r="Y70" s="177">
        <f t="shared" si="19"/>
        <v>102.14607794661373</v>
      </c>
      <c r="Z70" s="132">
        <f t="shared" si="15"/>
        <v>0</v>
      </c>
      <c r="AA70" s="133" t="e">
        <f t="shared" si="9"/>
        <v>#DIV/0!</v>
      </c>
    </row>
    <row r="71" spans="1:27" ht="21.75" customHeight="1">
      <c r="A71" s="210"/>
      <c r="B71" s="204"/>
      <c r="C71" s="30" t="s">
        <v>37</v>
      </c>
      <c r="D71" s="31">
        <f>[1]登別市!C17+[1]登別市!C19+[1]登別市!C21+[1]登別市!C23+[1]登別市!C25+[1]登別市!C27</f>
        <v>78054</v>
      </c>
      <c r="E71" s="32">
        <f>[1]登別市!D17+[1]登別市!D19+[1]登別市!D21+[1]登別市!D23+[1]登別市!D25+[1]登別市!D27</f>
        <v>66042</v>
      </c>
      <c r="F71" s="32">
        <f>[1]登別市!E17+[1]登別市!E19+[1]登別市!E21+[1]登別市!E23+[1]登別市!E25+[1]登別市!E27</f>
        <v>82067</v>
      </c>
      <c r="G71" s="32">
        <f>[1]登別市!F17+[1]登別市!F19+[1]登別市!F21+[1]登別市!F23+[1]登別市!F25+[1]登別市!F27</f>
        <v>20437</v>
      </c>
      <c r="H71" s="32">
        <f>[1]登別市!G17+[1]登別市!G19+[1]登別市!G21+[1]登別市!G23+[1]登別市!G25+[1]登別市!G27</f>
        <v>7562</v>
      </c>
      <c r="I71" s="32">
        <f>[1]登別市!H17+[1]登別市!H19+[1]登別市!H21+[1]登別市!H23+[1]登別市!H25+[1]登別市!H27</f>
        <v>8992</v>
      </c>
      <c r="J71" s="32">
        <f>[1]登別市!I17+[1]登別市!I19+[1]登別市!I21+[1]登別市!I23+[1]登別市!I25+[1]登別市!I27</f>
        <v>4751</v>
      </c>
      <c r="K71" s="32">
        <f>[1]登別市!J17+[1]登別市!J19+[1]登別市!J21+[1]登別市!J23+[1]登別市!J25+[1]登別市!J27</f>
        <v>23</v>
      </c>
      <c r="L71" s="32">
        <f>[1]登別市!K17+[1]登別市!K19+[1]登別市!K21+[1]登別市!K23+[1]登別市!K25+[1]登別市!K27</f>
        <v>382</v>
      </c>
      <c r="M71" s="32">
        <f>[1]登別市!L17+[1]登別市!L19+[1]登別市!L21+[1]登別市!L23+[1]登別市!L25+[1]登別市!L27</f>
        <v>1484</v>
      </c>
      <c r="N71" s="33">
        <f>[1]登別市!M17+[1]登別市!M19+[1]登別市!M21+[1]登別市!M23+[1]登別市!M25+[1]登別市!M27</f>
        <v>9</v>
      </c>
      <c r="O71" s="34">
        <f>[1]登別市!N17+[1]登別市!N19+[1]登別市!N21+[1]登別市!N23+[1]登別市!N25+[1]登別市!N27</f>
        <v>751</v>
      </c>
      <c r="P71" s="32">
        <f>[1]登別市!O17+[1]登別市!O19+[1]登別市!O21+[1]登別市!O23+[1]登別市!O25+[1]登別市!O27</f>
        <v>186</v>
      </c>
      <c r="Q71" s="32">
        <f>[1]登別市!P17+[1]登別市!P19+[1]登別市!P21+[1]登別市!P23+[1]登別市!P25+[1]登別市!P27</f>
        <v>65</v>
      </c>
      <c r="R71" s="35">
        <f>[1]登別市!Q17+[1]登別市!Q19+[1]登別市!Q21+[1]登別市!Q23+[1]登別市!Q25+[1]登別市!Q27</f>
        <v>89</v>
      </c>
      <c r="S71" s="34">
        <f>[1]登別市!R17+[1]登別市!R19+[1]登別市!R21+[1]登別市!R23+[1]登別市!R25+[1]登別市!R27</f>
        <v>2112</v>
      </c>
      <c r="T71" s="35">
        <f>[1]登別市!S17+[1]登別市!S19+[1]登別市!S21+[1]登別市!S23+[1]登別市!S25+[1]登別市!S27</f>
        <v>199</v>
      </c>
      <c r="U71" s="36">
        <f>[1]登別市!T17+[1]登別市!T19+[1]登別市!T21+[1]登別市!T23+[1]登別市!T25+[1]登別市!T27</f>
        <v>1094</v>
      </c>
      <c r="V71" s="37">
        <f>[1]登別市!U17+[1]登別市!U19+[1]登別市!U21+[1]登別市!U23+[1]登別市!U25+[1]登別市!U27</f>
        <v>10033</v>
      </c>
      <c r="W71" s="38">
        <f t="shared" si="18"/>
        <v>284332</v>
      </c>
      <c r="X71" s="39">
        <v>277261</v>
      </c>
      <c r="Y71" s="122">
        <f t="shared" si="19"/>
        <v>102.55030458665301</v>
      </c>
      <c r="Z71" s="109">
        <f t="shared" si="15"/>
        <v>0</v>
      </c>
      <c r="AA71" s="110" t="e">
        <f t="shared" si="9"/>
        <v>#DIV/0!</v>
      </c>
    </row>
    <row r="72" spans="1:27" ht="21.75" customHeight="1">
      <c r="A72" s="210"/>
      <c r="B72" s="204" t="s">
        <v>39</v>
      </c>
      <c r="C72" s="43" t="s">
        <v>36</v>
      </c>
      <c r="D72" s="175">
        <f>[1]伊達市!C16+[1]伊達市!C18+[1]伊達市!C20+[1]伊達市!C22+[1]伊達市!C24+[1]伊達市!C26</f>
        <v>166</v>
      </c>
      <c r="E72" s="45">
        <f>[1]伊達市!D16+[1]伊達市!D18+[1]伊達市!D20+[1]伊達市!D22+[1]伊達市!D24+[1]伊達市!D26</f>
        <v>2274</v>
      </c>
      <c r="F72" s="45">
        <f>[1]伊達市!E16+[1]伊達市!E18+[1]伊達市!E20+[1]伊達市!E22+[1]伊達市!E24+[1]伊達市!E26</f>
        <v>1629</v>
      </c>
      <c r="G72" s="45">
        <f>[1]伊達市!F16+[1]伊達市!F18+[1]伊達市!F20+[1]伊達市!F22+[1]伊達市!F24+[1]伊達市!F26</f>
        <v>1634</v>
      </c>
      <c r="H72" s="45">
        <f>[1]伊達市!G16+[1]伊達市!G18+[1]伊達市!G20+[1]伊達市!G22+[1]伊達市!G24+[1]伊達市!G26</f>
        <v>141</v>
      </c>
      <c r="I72" s="45">
        <f>[1]伊達市!H16+[1]伊達市!H18+[1]伊達市!H20+[1]伊達市!H22+[1]伊達市!H24+[1]伊達市!H26</f>
        <v>384</v>
      </c>
      <c r="J72" s="45">
        <f>[1]伊達市!I16+[1]伊達市!I18+[1]伊達市!I20+[1]伊達市!I22+[1]伊達市!I24+[1]伊達市!I26</f>
        <v>158</v>
      </c>
      <c r="K72" s="45">
        <f>[1]伊達市!J16+[1]伊達市!J18+[1]伊達市!J20+[1]伊達市!J22+[1]伊達市!J24+[1]伊達市!J26</f>
        <v>0</v>
      </c>
      <c r="L72" s="45">
        <f>[1]伊達市!K16+[1]伊達市!K18+[1]伊達市!K20+[1]伊達市!K22+[1]伊達市!K24+[1]伊達市!K26</f>
        <v>45</v>
      </c>
      <c r="M72" s="45">
        <f>[1]伊達市!L16+[1]伊達市!L18+[1]伊達市!L20+[1]伊達市!L22+[1]伊達市!L24+[1]伊達市!L26</f>
        <v>0</v>
      </c>
      <c r="N72" s="46">
        <f>[1]伊達市!M16+[1]伊達市!M18+[1]伊達市!M20+[1]伊達市!M22+[1]伊達市!M24+[1]伊達市!M26</f>
        <v>0</v>
      </c>
      <c r="O72" s="47">
        <f>[1]伊達市!N16+[1]伊達市!N18+[1]伊達市!N20+[1]伊達市!N22+[1]伊達市!N24+[1]伊達市!N26</f>
        <v>0</v>
      </c>
      <c r="P72" s="45">
        <f>[1]伊達市!O16+[1]伊達市!O18+[1]伊達市!O20+[1]伊達市!O22+[1]伊達市!O24+[1]伊達市!O26</f>
        <v>0</v>
      </c>
      <c r="Q72" s="45">
        <f>[1]伊達市!P16+[1]伊達市!P18+[1]伊達市!P20+[1]伊達市!P22+[1]伊達市!P24+[1]伊達市!P26</f>
        <v>1</v>
      </c>
      <c r="R72" s="48">
        <f>[1]伊達市!Q16+[1]伊達市!Q18+[1]伊達市!Q20+[1]伊達市!Q22+[1]伊達市!Q24+[1]伊達市!Q26</f>
        <v>0</v>
      </c>
      <c r="S72" s="47">
        <f>[1]伊達市!R16+[1]伊達市!R18+[1]伊達市!R20+[1]伊達市!R22+[1]伊達市!R24+[1]伊達市!R26</f>
        <v>0</v>
      </c>
      <c r="T72" s="48">
        <f>[1]伊達市!S16+[1]伊達市!S18+[1]伊達市!S20+[1]伊達市!S22+[1]伊達市!S24+[1]伊達市!S26</f>
        <v>0</v>
      </c>
      <c r="U72" s="49">
        <f>[1]伊達市!T16+[1]伊達市!T18+[1]伊達市!T20+[1]伊達市!T22+[1]伊達市!T24+[1]伊達市!T26</f>
        <v>1</v>
      </c>
      <c r="V72" s="50">
        <f>[1]伊達市!U16+[1]伊達市!U18+[1]伊達市!U20+[1]伊達市!U22+[1]伊達市!U24+[1]伊達市!U26</f>
        <v>15</v>
      </c>
      <c r="W72" s="178">
        <f t="shared" si="18"/>
        <v>6448</v>
      </c>
      <c r="X72" s="51">
        <v>30640</v>
      </c>
      <c r="Y72" s="177">
        <f t="shared" si="19"/>
        <v>21.044386422976501</v>
      </c>
      <c r="Z72" s="132">
        <f t="shared" si="15"/>
        <v>0</v>
      </c>
      <c r="AA72" s="133" t="e">
        <f t="shared" si="9"/>
        <v>#DIV/0!</v>
      </c>
    </row>
    <row r="73" spans="1:27" ht="21.75" customHeight="1">
      <c r="A73" s="210"/>
      <c r="B73" s="204"/>
      <c r="C73" s="30" t="s">
        <v>37</v>
      </c>
      <c r="D73" s="31">
        <f>[1]伊達市!C17+[1]伊達市!C19+[1]伊達市!C21+[1]伊達市!C23+[1]伊達市!C25+[1]伊達市!C27</f>
        <v>234</v>
      </c>
      <c r="E73" s="32">
        <f>[1]伊達市!D17+[1]伊達市!D19+[1]伊達市!D21+[1]伊達市!D23+[1]伊達市!D25+[1]伊達市!D27</f>
        <v>3433</v>
      </c>
      <c r="F73" s="32">
        <f>[1]伊達市!E17+[1]伊達市!E19+[1]伊達市!E21+[1]伊達市!E23+[1]伊達市!E25+[1]伊達市!E27</f>
        <v>2073</v>
      </c>
      <c r="G73" s="32">
        <f>[1]伊達市!F17+[1]伊達市!F19+[1]伊達市!F21+[1]伊達市!F23+[1]伊達市!F25+[1]伊達市!F27</f>
        <v>2827</v>
      </c>
      <c r="H73" s="32">
        <f>[1]伊達市!G17+[1]伊達市!G19+[1]伊達市!G21+[1]伊達市!G23+[1]伊達市!G25+[1]伊達市!G27</f>
        <v>216</v>
      </c>
      <c r="I73" s="32">
        <f>[1]伊達市!H17+[1]伊達市!H19+[1]伊達市!H21+[1]伊達市!H23+[1]伊達市!H25+[1]伊達市!H27</f>
        <v>480</v>
      </c>
      <c r="J73" s="32">
        <f>[1]伊達市!I17+[1]伊達市!I19+[1]伊達市!I21+[1]伊達市!I23+[1]伊達市!I25+[1]伊達市!I27</f>
        <v>208</v>
      </c>
      <c r="K73" s="32">
        <f>[1]伊達市!J17+[1]伊達市!J19+[1]伊達市!J21+[1]伊達市!J23+[1]伊達市!J25+[1]伊達市!J27</f>
        <v>0</v>
      </c>
      <c r="L73" s="32">
        <f>[1]伊達市!K17+[1]伊達市!K19+[1]伊達市!K21+[1]伊達市!K23+[1]伊達市!K25+[1]伊達市!K27</f>
        <v>61</v>
      </c>
      <c r="M73" s="32">
        <f>[1]伊達市!L17+[1]伊達市!L19+[1]伊達市!L21+[1]伊達市!L23+[1]伊達市!L25+[1]伊達市!L27</f>
        <v>0</v>
      </c>
      <c r="N73" s="33">
        <f>[1]伊達市!M17+[1]伊達市!M19+[1]伊達市!M21+[1]伊達市!M23+[1]伊達市!M25+[1]伊達市!M27</f>
        <v>0</v>
      </c>
      <c r="O73" s="34">
        <f>[1]伊達市!N17+[1]伊達市!N19+[1]伊達市!N21+[1]伊達市!N23+[1]伊達市!N25+[1]伊達市!N27</f>
        <v>0</v>
      </c>
      <c r="P73" s="32">
        <f>[1]伊達市!O17+[1]伊達市!O19+[1]伊達市!O21+[1]伊達市!O23+[1]伊達市!O25+[1]伊達市!O27</f>
        <v>0</v>
      </c>
      <c r="Q73" s="32">
        <f>[1]伊達市!P17+[1]伊達市!P19+[1]伊達市!P21+[1]伊達市!P23+[1]伊達市!P25+[1]伊達市!P27</f>
        <v>1</v>
      </c>
      <c r="R73" s="35">
        <f>[1]伊達市!Q17+[1]伊達市!Q19+[1]伊達市!Q21+[1]伊達市!Q23+[1]伊達市!Q25+[1]伊達市!Q27</f>
        <v>0</v>
      </c>
      <c r="S73" s="34">
        <f>[1]伊達市!R17+[1]伊達市!R19+[1]伊達市!R21+[1]伊達市!R23+[1]伊達市!R25+[1]伊達市!R27</f>
        <v>0</v>
      </c>
      <c r="T73" s="35">
        <f>[1]伊達市!S17+[1]伊達市!S19+[1]伊達市!S21+[1]伊達市!S23+[1]伊達市!S25+[1]伊達市!S27</f>
        <v>0</v>
      </c>
      <c r="U73" s="36">
        <f>[1]伊達市!T17+[1]伊達市!T19+[1]伊達市!T21+[1]伊達市!T23+[1]伊達市!T25+[1]伊達市!T27</f>
        <v>6</v>
      </c>
      <c r="V73" s="37">
        <f>[1]伊達市!U17+[1]伊達市!U19+[1]伊達市!U21+[1]伊達市!U23+[1]伊達市!U25+[1]伊達市!U27</f>
        <v>15</v>
      </c>
      <c r="W73" s="38">
        <f t="shared" si="18"/>
        <v>9554</v>
      </c>
      <c r="X73" s="39">
        <v>32495</v>
      </c>
      <c r="Y73" s="122">
        <f t="shared" si="19"/>
        <v>29.401446376365591</v>
      </c>
      <c r="Z73" s="109">
        <f t="shared" si="15"/>
        <v>6</v>
      </c>
      <c r="AA73" s="110">
        <f t="shared" si="9"/>
        <v>490.02410627275987</v>
      </c>
    </row>
    <row r="74" spans="1:27" ht="21.75" customHeight="1">
      <c r="A74" s="210"/>
      <c r="B74" s="203" t="s">
        <v>40</v>
      </c>
      <c r="C74" s="43" t="s">
        <v>36</v>
      </c>
      <c r="D74" s="175">
        <f>[1]豊浦町!C16+[1]豊浦町!C18+[1]豊浦町!C20+[1]豊浦町!C22+[1]豊浦町!C24+[1]豊浦町!C26</f>
        <v>0</v>
      </c>
      <c r="E74" s="45">
        <f>[1]豊浦町!D16+[1]豊浦町!D18+[1]豊浦町!D20+[1]豊浦町!D22+[1]豊浦町!D24+[1]豊浦町!D26</f>
        <v>0</v>
      </c>
      <c r="F74" s="45">
        <f>[1]豊浦町!E16+[1]豊浦町!E18+[1]豊浦町!E20+[1]豊浦町!E22+[1]豊浦町!E24+[1]豊浦町!E26</f>
        <v>0</v>
      </c>
      <c r="G74" s="45">
        <f>[1]豊浦町!F16+[1]豊浦町!F18+[1]豊浦町!F20+[1]豊浦町!F22+[1]豊浦町!F24+[1]豊浦町!F26</f>
        <v>0</v>
      </c>
      <c r="H74" s="45">
        <f>[1]豊浦町!G16+[1]豊浦町!G18+[1]豊浦町!G20+[1]豊浦町!G22+[1]豊浦町!G24+[1]豊浦町!G26</f>
        <v>11</v>
      </c>
      <c r="I74" s="45">
        <f>[1]豊浦町!H16+[1]豊浦町!H18+[1]豊浦町!H20+[1]豊浦町!H22+[1]豊浦町!H24+[1]豊浦町!H26</f>
        <v>0</v>
      </c>
      <c r="J74" s="45">
        <f>[1]豊浦町!I16+[1]豊浦町!I18+[1]豊浦町!I20+[1]豊浦町!I22+[1]豊浦町!I24+[1]豊浦町!I26</f>
        <v>0</v>
      </c>
      <c r="K74" s="45">
        <f>[1]豊浦町!J16+[1]豊浦町!J18+[1]豊浦町!J20+[1]豊浦町!J22+[1]豊浦町!J24+[1]豊浦町!J26</f>
        <v>0</v>
      </c>
      <c r="L74" s="45">
        <f>[1]豊浦町!K16+[1]豊浦町!K18+[1]豊浦町!K20+[1]豊浦町!K22+[1]豊浦町!K24+[1]豊浦町!K26</f>
        <v>0</v>
      </c>
      <c r="M74" s="45">
        <f>[1]豊浦町!L16+[1]豊浦町!L18+[1]豊浦町!L20+[1]豊浦町!L22+[1]豊浦町!L24+[1]豊浦町!L26</f>
        <v>0</v>
      </c>
      <c r="N74" s="46">
        <f>[1]豊浦町!M16+[1]豊浦町!M18+[1]豊浦町!M20+[1]豊浦町!M22+[1]豊浦町!M24+[1]豊浦町!M26</f>
        <v>0</v>
      </c>
      <c r="O74" s="47">
        <f>[1]豊浦町!N16+[1]豊浦町!N18+[1]豊浦町!N20+[1]豊浦町!N22+[1]豊浦町!N24+[1]豊浦町!N26</f>
        <v>0</v>
      </c>
      <c r="P74" s="45">
        <f>[1]豊浦町!O16+[1]豊浦町!O18+[1]豊浦町!O20+[1]豊浦町!O22+[1]豊浦町!O24+[1]豊浦町!O26</f>
        <v>0</v>
      </c>
      <c r="Q74" s="45">
        <f>[1]豊浦町!P16+[1]豊浦町!P18+[1]豊浦町!P20+[1]豊浦町!P22+[1]豊浦町!P24+[1]豊浦町!P26</f>
        <v>0</v>
      </c>
      <c r="R74" s="48">
        <f>[1]豊浦町!Q16+[1]豊浦町!Q18+[1]豊浦町!Q20+[1]豊浦町!Q22+[1]豊浦町!Q24+[1]豊浦町!Q26</f>
        <v>0</v>
      </c>
      <c r="S74" s="47">
        <f>[1]豊浦町!R16+[1]豊浦町!R18+[1]豊浦町!R20+[1]豊浦町!R22+[1]豊浦町!R24+[1]豊浦町!R26</f>
        <v>0</v>
      </c>
      <c r="T74" s="48">
        <f>[1]豊浦町!S16+[1]豊浦町!S18+[1]豊浦町!S20+[1]豊浦町!S22+[1]豊浦町!S24+[1]豊浦町!S26</f>
        <v>0</v>
      </c>
      <c r="U74" s="49">
        <f>[1]豊浦町!T16+[1]豊浦町!T18+[1]豊浦町!T20+[1]豊浦町!T22+[1]豊浦町!T24+[1]豊浦町!T26</f>
        <v>0</v>
      </c>
      <c r="V74" s="50">
        <f>[1]豊浦町!U16+[1]豊浦町!U18+[1]豊浦町!U20+[1]豊浦町!U22+[1]豊浦町!U24+[1]豊浦町!U26</f>
        <v>16</v>
      </c>
      <c r="W74" s="178">
        <f t="shared" si="18"/>
        <v>27</v>
      </c>
      <c r="X74" s="51">
        <v>20</v>
      </c>
      <c r="Y74" s="179">
        <f>IF(OR(X74=0,X74=""),"-",+W74/X74*100)</f>
        <v>135</v>
      </c>
      <c r="Z74" s="120">
        <f t="shared" si="15"/>
        <v>15</v>
      </c>
      <c r="AA74" s="121">
        <f t="shared" si="9"/>
        <v>900</v>
      </c>
    </row>
    <row r="75" spans="1:27" ht="21.75" customHeight="1">
      <c r="A75" s="210"/>
      <c r="B75" s="204"/>
      <c r="C75" s="30" t="s">
        <v>37</v>
      </c>
      <c r="D75" s="31">
        <f>[1]豊浦町!C17+[1]豊浦町!C19+[1]豊浦町!C21+[1]豊浦町!C23+[1]豊浦町!C25+[1]豊浦町!C27</f>
        <v>0</v>
      </c>
      <c r="E75" s="32">
        <f>[1]豊浦町!D17+[1]豊浦町!D19+[1]豊浦町!D21+[1]豊浦町!D23+[1]豊浦町!D25+[1]豊浦町!D27</f>
        <v>0</v>
      </c>
      <c r="F75" s="32">
        <f>[1]豊浦町!E17+[1]豊浦町!E19+[1]豊浦町!E21+[1]豊浦町!E23+[1]豊浦町!E25+[1]豊浦町!E27</f>
        <v>0</v>
      </c>
      <c r="G75" s="32">
        <f>[1]豊浦町!F17+[1]豊浦町!F19+[1]豊浦町!F21+[1]豊浦町!F23+[1]豊浦町!F25+[1]豊浦町!F27</f>
        <v>0</v>
      </c>
      <c r="H75" s="32">
        <f>[1]豊浦町!G17+[1]豊浦町!G19+[1]豊浦町!G21+[1]豊浦町!G23+[1]豊浦町!G25+[1]豊浦町!G27</f>
        <v>11</v>
      </c>
      <c r="I75" s="32">
        <f>[1]豊浦町!H17+[1]豊浦町!H19+[1]豊浦町!H21+[1]豊浦町!H23+[1]豊浦町!H25+[1]豊浦町!H27</f>
        <v>0</v>
      </c>
      <c r="J75" s="32">
        <f>[1]豊浦町!I17+[1]豊浦町!I19+[1]豊浦町!I21+[1]豊浦町!I23+[1]豊浦町!I25+[1]豊浦町!I27</f>
        <v>0</v>
      </c>
      <c r="K75" s="32">
        <f>[1]豊浦町!J17+[1]豊浦町!J19+[1]豊浦町!J21+[1]豊浦町!J23+[1]豊浦町!J25+[1]豊浦町!J27</f>
        <v>0</v>
      </c>
      <c r="L75" s="32">
        <f>[1]豊浦町!K17+[1]豊浦町!K19+[1]豊浦町!K21+[1]豊浦町!K23+[1]豊浦町!K25+[1]豊浦町!K27</f>
        <v>0</v>
      </c>
      <c r="M75" s="32">
        <f>[1]豊浦町!L17+[1]豊浦町!L19+[1]豊浦町!L21+[1]豊浦町!L23+[1]豊浦町!L25+[1]豊浦町!L27</f>
        <v>0</v>
      </c>
      <c r="N75" s="33">
        <f>[1]豊浦町!M17+[1]豊浦町!M19+[1]豊浦町!M21+[1]豊浦町!M23+[1]豊浦町!M25+[1]豊浦町!M27</f>
        <v>0</v>
      </c>
      <c r="O75" s="34">
        <f>[1]豊浦町!N17+[1]豊浦町!N19+[1]豊浦町!N21+[1]豊浦町!N23+[1]豊浦町!N25+[1]豊浦町!N27</f>
        <v>0</v>
      </c>
      <c r="P75" s="32">
        <f>[1]豊浦町!O17+[1]豊浦町!O19+[1]豊浦町!O21+[1]豊浦町!O23+[1]豊浦町!O25+[1]豊浦町!O27</f>
        <v>0</v>
      </c>
      <c r="Q75" s="32">
        <f>[1]豊浦町!P17+[1]豊浦町!P19+[1]豊浦町!P21+[1]豊浦町!P23+[1]豊浦町!P25+[1]豊浦町!P27</f>
        <v>0</v>
      </c>
      <c r="R75" s="35">
        <f>[1]豊浦町!Q17+[1]豊浦町!Q19+[1]豊浦町!Q21+[1]豊浦町!Q23+[1]豊浦町!Q25+[1]豊浦町!Q27</f>
        <v>0</v>
      </c>
      <c r="S75" s="34">
        <f>[1]豊浦町!R17+[1]豊浦町!R19+[1]豊浦町!R21+[1]豊浦町!R23+[1]豊浦町!R25+[1]豊浦町!R27</f>
        <v>0</v>
      </c>
      <c r="T75" s="35">
        <f>[1]豊浦町!S17+[1]豊浦町!S19+[1]豊浦町!S21+[1]豊浦町!S23+[1]豊浦町!S25+[1]豊浦町!S27</f>
        <v>0</v>
      </c>
      <c r="U75" s="36">
        <f>[1]豊浦町!T17+[1]豊浦町!T19+[1]豊浦町!T21+[1]豊浦町!T23+[1]豊浦町!T25+[1]豊浦町!T27</f>
        <v>0</v>
      </c>
      <c r="V75" s="37">
        <f>[1]豊浦町!U17+[1]豊浦町!U19+[1]豊浦町!U21+[1]豊浦町!U23+[1]豊浦町!U25+[1]豊浦町!U27</f>
        <v>16</v>
      </c>
      <c r="W75" s="38">
        <f t="shared" si="18"/>
        <v>27</v>
      </c>
      <c r="X75" s="39">
        <v>25</v>
      </c>
      <c r="Y75" s="180">
        <f>IF(OR(X75=0,X75=""),"-",+W75/X75*100)</f>
        <v>108</v>
      </c>
      <c r="Z75" s="39">
        <f t="shared" si="15"/>
        <v>225268</v>
      </c>
      <c r="AA75" s="122">
        <f t="shared" si="9"/>
        <v>4.7942894685441342E-2</v>
      </c>
    </row>
    <row r="76" spans="1:27" ht="21.75" customHeight="1">
      <c r="A76" s="210"/>
      <c r="B76" s="204" t="s">
        <v>42</v>
      </c>
      <c r="C76" s="43" t="s">
        <v>36</v>
      </c>
      <c r="D76" s="175">
        <f>[1]洞爺湖町!C16+[1]洞爺湖町!C18+[1]洞爺湖町!C20+[1]洞爺湖町!C22+[1]洞爺湖町!C24+[1]洞爺湖町!C26</f>
        <v>55825</v>
      </c>
      <c r="E76" s="45">
        <f>[1]洞爺湖町!D16+[1]洞爺湖町!D18+[1]洞爺湖町!D20+[1]洞爺湖町!D22+[1]洞爺湖町!D24+[1]洞爺湖町!D26</f>
        <v>29365</v>
      </c>
      <c r="F76" s="45">
        <f>[1]洞爺湖町!E16+[1]洞爺湖町!E18+[1]洞爺湖町!E20+[1]洞爺湖町!E22+[1]洞爺湖町!E24+[1]洞爺湖町!E26</f>
        <v>58631</v>
      </c>
      <c r="G76" s="45">
        <f>[1]洞爺湖町!F16+[1]洞爺湖町!F18+[1]洞爺湖町!F20+[1]洞爺湖町!F22+[1]洞爺湖町!F24+[1]洞爺湖町!F26</f>
        <v>9767</v>
      </c>
      <c r="H76" s="45">
        <f>[1]洞爺湖町!G16+[1]洞爺湖町!G18+[1]洞爺湖町!G20+[1]洞爺湖町!G22+[1]洞爺湖町!G24+[1]洞爺湖町!G26</f>
        <v>6000</v>
      </c>
      <c r="I76" s="45">
        <f>[1]洞爺湖町!H16+[1]洞爺湖町!H18+[1]洞爺湖町!H20+[1]洞爺湖町!H22+[1]洞爺湖町!H24+[1]洞爺湖町!H26</f>
        <v>6117</v>
      </c>
      <c r="J76" s="45">
        <f>[1]洞爺湖町!I16+[1]洞爺湖町!I18+[1]洞爺湖町!I20+[1]洞爺湖町!I22+[1]洞爺湖町!I24+[1]洞爺湖町!I26</f>
        <v>6568</v>
      </c>
      <c r="K76" s="45">
        <f>[1]洞爺湖町!J16+[1]洞爺湖町!J18+[1]洞爺湖町!J20+[1]洞爺湖町!J22+[1]洞爺湖町!J24+[1]洞爺湖町!J26</f>
        <v>0</v>
      </c>
      <c r="L76" s="45">
        <f>[1]洞爺湖町!K16+[1]洞爺湖町!K18+[1]洞爺湖町!K20+[1]洞爺湖町!K22+[1]洞爺湖町!K24+[1]洞爺湖町!K26</f>
        <v>2528</v>
      </c>
      <c r="M76" s="45">
        <f>[1]洞爺湖町!L16+[1]洞爺湖町!L18+[1]洞爺湖町!L20+[1]洞爺湖町!L22+[1]洞爺湖町!L24+[1]洞爺湖町!L26</f>
        <v>513</v>
      </c>
      <c r="N76" s="46">
        <f>[1]洞爺湖町!M16+[1]洞爺湖町!M18+[1]洞爺湖町!M20+[1]洞爺湖町!M22+[1]洞爺湖町!M24+[1]洞爺湖町!M26</f>
        <v>470</v>
      </c>
      <c r="O76" s="47">
        <f>[1]洞爺湖町!N16+[1]洞爺湖町!N18+[1]洞爺湖町!N20+[1]洞爺湖町!N22+[1]洞爺湖町!N24+[1]洞爺湖町!N26</f>
        <v>14</v>
      </c>
      <c r="P76" s="45">
        <f>[1]洞爺湖町!O16+[1]洞爺湖町!O18+[1]洞爺湖町!O20+[1]洞爺湖町!O22+[1]洞爺湖町!O24+[1]洞爺湖町!O26</f>
        <v>86</v>
      </c>
      <c r="Q76" s="45">
        <f>[1]洞爺湖町!P16+[1]洞爺湖町!P18+[1]洞爺湖町!P20+[1]洞爺湖町!P22+[1]洞爺湖町!P24+[1]洞爺湖町!P26</f>
        <v>99</v>
      </c>
      <c r="R76" s="48">
        <f>[1]洞爺湖町!Q16+[1]洞爺湖町!Q18+[1]洞爺湖町!Q20+[1]洞爺湖町!Q22+[1]洞爺湖町!Q24+[1]洞爺湖町!Q26</f>
        <v>47</v>
      </c>
      <c r="S76" s="47">
        <f>[1]洞爺湖町!R16+[1]洞爺湖町!R18+[1]洞爺湖町!R20+[1]洞爺湖町!R22+[1]洞爺湖町!R24+[1]洞爺湖町!R26</f>
        <v>614</v>
      </c>
      <c r="T76" s="48">
        <f>[1]洞爺湖町!S16+[1]洞爺湖町!S18+[1]洞爺湖町!S20+[1]洞爺湖町!S22+[1]洞爺湖町!S24+[1]洞爺湖町!S26</f>
        <v>73</v>
      </c>
      <c r="U76" s="49">
        <f>[1]洞爺湖町!T16+[1]洞爺湖町!T18+[1]洞爺湖町!T20+[1]洞爺湖町!T22+[1]洞爺湖町!T24+[1]洞爺湖町!T26</f>
        <v>429</v>
      </c>
      <c r="V76" s="50">
        <f>[1]洞爺湖町!U16+[1]洞爺湖町!U18+[1]洞爺湖町!U20+[1]洞爺湖町!U22+[1]洞爺湖町!U24+[1]洞爺湖町!U26</f>
        <v>4055</v>
      </c>
      <c r="W76" s="178">
        <f t="shared" si="18"/>
        <v>181201</v>
      </c>
      <c r="X76" s="51">
        <v>154148</v>
      </c>
      <c r="Y76" s="177">
        <f t="shared" si="19"/>
        <v>117.55001686690714</v>
      </c>
      <c r="Z76" s="155">
        <f>Z54+Z56+Z58+Z60+Z62+Z64+Z66+Z68+Z70+Z72+Z74</f>
        <v>426127</v>
      </c>
      <c r="AA76" s="163">
        <f t="shared" si="9"/>
        <v>2.7585676774038524E-2</v>
      </c>
    </row>
    <row r="77" spans="1:27" ht="21.75" customHeight="1" thickBot="1">
      <c r="A77" s="210"/>
      <c r="B77" s="204"/>
      <c r="C77" s="30" t="s">
        <v>37</v>
      </c>
      <c r="D77" s="31">
        <f>[1]洞爺湖町!C17+[1]洞爺湖町!C19+[1]洞爺湖町!C21+[1]洞爺湖町!C23+[1]洞爺湖町!C25+[1]洞爺湖町!C27</f>
        <v>63684</v>
      </c>
      <c r="E77" s="32">
        <f>[1]洞爺湖町!D17+[1]洞爺湖町!D19+[1]洞爺湖町!D21+[1]洞爺湖町!D23+[1]洞爺湖町!D25+[1]洞爺湖町!D27</f>
        <v>30236</v>
      </c>
      <c r="F77" s="32">
        <f>[1]洞爺湖町!E17+[1]洞爺湖町!E19+[1]洞爺湖町!E21+[1]洞爺湖町!E23+[1]洞爺湖町!E25+[1]洞爺湖町!E27</f>
        <v>59717</v>
      </c>
      <c r="G77" s="32">
        <f>[1]洞爺湖町!F17+[1]洞爺湖町!F19+[1]洞爺湖町!F21+[1]洞爺湖町!F23+[1]洞爺湖町!F25+[1]洞爺湖町!F27</f>
        <v>10229</v>
      </c>
      <c r="H77" s="32">
        <f>[1]洞爺湖町!G17+[1]洞爺湖町!G19+[1]洞爺湖町!G21+[1]洞爺湖町!G23+[1]洞爺湖町!G25+[1]洞爺湖町!G27</f>
        <v>6331</v>
      </c>
      <c r="I77" s="32">
        <f>[1]洞爺湖町!H17+[1]洞爺湖町!H19+[1]洞爺湖町!H21+[1]洞爺湖町!H23+[1]洞爺湖町!H25+[1]洞爺湖町!H27</f>
        <v>6298</v>
      </c>
      <c r="J77" s="32">
        <f>[1]洞爺湖町!I17+[1]洞爺湖町!I19+[1]洞爺湖町!I21+[1]洞爺湖町!I23+[1]洞爺湖町!I25+[1]洞爺湖町!I27</f>
        <v>6691</v>
      </c>
      <c r="K77" s="32">
        <f>[1]洞爺湖町!J17+[1]洞爺湖町!J19+[1]洞爺湖町!J21+[1]洞爺湖町!J23+[1]洞爺湖町!J25+[1]洞爺湖町!J27</f>
        <v>0</v>
      </c>
      <c r="L77" s="32">
        <f>[1]洞爺湖町!K17+[1]洞爺湖町!K19+[1]洞爺湖町!K21+[1]洞爺湖町!K23+[1]洞爺湖町!K25+[1]洞爺湖町!K27</f>
        <v>2623</v>
      </c>
      <c r="M77" s="32">
        <f>[1]洞爺湖町!L17+[1]洞爺湖町!L19+[1]洞爺湖町!L21+[1]洞爺湖町!L23+[1]洞爺湖町!L25+[1]洞爺湖町!L27</f>
        <v>524</v>
      </c>
      <c r="N77" s="33">
        <f>[1]洞爺湖町!M17+[1]洞爺湖町!M19+[1]洞爺湖町!M21+[1]洞爺湖町!M23+[1]洞爺湖町!M25+[1]洞爺湖町!M27</f>
        <v>470</v>
      </c>
      <c r="O77" s="34">
        <f>[1]洞爺湖町!N17+[1]洞爺湖町!N19+[1]洞爺湖町!N21+[1]洞爺湖町!N23+[1]洞爺湖町!N25+[1]洞爺湖町!N27</f>
        <v>24</v>
      </c>
      <c r="P77" s="32">
        <f>[1]洞爺湖町!O17+[1]洞爺湖町!O19+[1]洞爺湖町!O21+[1]洞爺湖町!O23+[1]洞爺湖町!O25+[1]洞爺湖町!O27</f>
        <v>128</v>
      </c>
      <c r="Q77" s="32">
        <f>[1]洞爺湖町!P17+[1]洞爺湖町!P19+[1]洞爺湖町!P21+[1]洞爺湖町!P23+[1]洞爺湖町!P25+[1]洞爺湖町!P27</f>
        <v>136</v>
      </c>
      <c r="R77" s="35">
        <f>[1]洞爺湖町!Q17+[1]洞爺湖町!Q19+[1]洞爺湖町!Q21+[1]洞爺湖町!Q23+[1]洞爺湖町!Q25+[1]洞爺湖町!Q27</f>
        <v>61</v>
      </c>
      <c r="S77" s="34">
        <f>[1]洞爺湖町!R17+[1]洞爺湖町!R19+[1]洞爺湖町!R21+[1]洞爺湖町!R23+[1]洞爺湖町!R25+[1]洞爺湖町!R27</f>
        <v>723</v>
      </c>
      <c r="T77" s="35">
        <f>[1]洞爺湖町!S17+[1]洞爺湖町!S19+[1]洞爺湖町!S21+[1]洞爺湖町!S23+[1]洞爺湖町!S25+[1]洞爺湖町!S27</f>
        <v>91</v>
      </c>
      <c r="U77" s="36">
        <f>[1]洞爺湖町!T17+[1]洞爺湖町!T19+[1]洞爺湖町!T21+[1]洞爺湖町!T23+[1]洞爺湖町!T25+[1]洞爺湖町!T27</f>
        <v>548</v>
      </c>
      <c r="V77" s="37">
        <f>[1]洞爺湖町!U17+[1]洞爺湖町!U19+[1]洞爺湖町!U21+[1]洞爺湖町!U23+[1]洞爺湖町!U25+[1]洞爺湖町!U27</f>
        <v>4201</v>
      </c>
      <c r="W77" s="38">
        <f t="shared" si="18"/>
        <v>192715</v>
      </c>
      <c r="X77" s="39">
        <v>165307</v>
      </c>
      <c r="Y77" s="122">
        <f t="shared" si="19"/>
        <v>116.58006013054498</v>
      </c>
      <c r="Z77" s="173">
        <f>Z55+Z57+Z59+Z61+Z63+Z65+Z67+Z69+Z71+Z73+Z75</f>
        <v>652357</v>
      </c>
      <c r="AA77" s="174">
        <f t="shared" si="9"/>
        <v>1.7870592349058106E-2</v>
      </c>
    </row>
    <row r="78" spans="1:27" ht="21.75" customHeight="1">
      <c r="A78" s="210"/>
      <c r="B78" s="204" t="s">
        <v>43</v>
      </c>
      <c r="C78" s="43" t="s">
        <v>36</v>
      </c>
      <c r="D78" s="175">
        <f>[1]壮瞥町!C16+[1]壮瞥町!C18+[1]壮瞥町!C20+[1]壮瞥町!C22+[1]壮瞥町!C24+[1]壮瞥町!C26</f>
        <v>12988</v>
      </c>
      <c r="E78" s="45">
        <f>[1]壮瞥町!D16+[1]壮瞥町!D18+[1]壮瞥町!D20+[1]壮瞥町!D22+[1]壮瞥町!D24+[1]壮瞥町!D26</f>
        <v>15526</v>
      </c>
      <c r="F78" s="45">
        <f>[1]壮瞥町!E16+[1]壮瞥町!E18+[1]壮瞥町!E20+[1]壮瞥町!E22+[1]壮瞥町!E24+[1]壮瞥町!E26</f>
        <v>15960</v>
      </c>
      <c r="G78" s="45">
        <f>[1]壮瞥町!F16+[1]壮瞥町!F18+[1]壮瞥町!F20+[1]壮瞥町!F22+[1]壮瞥町!F24+[1]壮瞥町!F26</f>
        <v>851</v>
      </c>
      <c r="H78" s="45">
        <f>[1]壮瞥町!G16+[1]壮瞥町!G18+[1]壮瞥町!G20+[1]壮瞥町!G22+[1]壮瞥町!G24+[1]壮瞥町!G26</f>
        <v>1026</v>
      </c>
      <c r="I78" s="45">
        <f>[1]壮瞥町!H16+[1]壮瞥町!H18+[1]壮瞥町!H20+[1]壮瞥町!H22+[1]壮瞥町!H24+[1]壮瞥町!H26</f>
        <v>2063</v>
      </c>
      <c r="J78" s="45">
        <f>[1]壮瞥町!I16+[1]壮瞥町!I18+[1]壮瞥町!I20+[1]壮瞥町!I22+[1]壮瞥町!I24+[1]壮瞥町!I26</f>
        <v>2048</v>
      </c>
      <c r="K78" s="45">
        <f>[1]壮瞥町!J16+[1]壮瞥町!J18+[1]壮瞥町!J20+[1]壮瞥町!J22+[1]壮瞥町!J24+[1]壮瞥町!J26</f>
        <v>0</v>
      </c>
      <c r="L78" s="45">
        <f>[1]壮瞥町!K16+[1]壮瞥町!K18+[1]壮瞥町!K20+[1]壮瞥町!K22+[1]壮瞥町!K24+[1]壮瞥町!K26</f>
        <v>1174</v>
      </c>
      <c r="M78" s="45">
        <f>[1]壮瞥町!L16+[1]壮瞥町!L18+[1]壮瞥町!L20+[1]壮瞥町!L22+[1]壮瞥町!L24+[1]壮瞥町!L26</f>
        <v>89</v>
      </c>
      <c r="N78" s="46">
        <f>[1]壮瞥町!M16+[1]壮瞥町!M18+[1]壮瞥町!M20+[1]壮瞥町!M22+[1]壮瞥町!M24+[1]壮瞥町!M26</f>
        <v>0</v>
      </c>
      <c r="O78" s="47">
        <f>[1]壮瞥町!N16+[1]壮瞥町!N18+[1]壮瞥町!N20+[1]壮瞥町!N22+[1]壮瞥町!N24+[1]壮瞥町!N26</f>
        <v>6</v>
      </c>
      <c r="P78" s="45">
        <f>[1]壮瞥町!O16+[1]壮瞥町!O18+[1]壮瞥町!O20+[1]壮瞥町!O22+[1]壮瞥町!O24+[1]壮瞥町!O26</f>
        <v>13</v>
      </c>
      <c r="Q78" s="45">
        <f>[1]壮瞥町!P16+[1]壮瞥町!P18+[1]壮瞥町!P20+[1]壮瞥町!P22+[1]壮瞥町!P24+[1]壮瞥町!P26</f>
        <v>2</v>
      </c>
      <c r="R78" s="48">
        <f>[1]壮瞥町!Q16+[1]壮瞥町!Q18+[1]壮瞥町!Q20+[1]壮瞥町!Q22+[1]壮瞥町!Q24+[1]壮瞥町!Q26</f>
        <v>7</v>
      </c>
      <c r="S78" s="47">
        <f>[1]壮瞥町!R16+[1]壮瞥町!R18+[1]壮瞥町!R20+[1]壮瞥町!R22+[1]壮瞥町!R24+[1]壮瞥町!R26</f>
        <v>119</v>
      </c>
      <c r="T78" s="48">
        <f>[1]壮瞥町!S16+[1]壮瞥町!S18+[1]壮瞥町!S20+[1]壮瞥町!S22+[1]壮瞥町!S24+[1]壮瞥町!S26</f>
        <v>5</v>
      </c>
      <c r="U78" s="49">
        <f>[1]壮瞥町!T16+[1]壮瞥町!T18+[1]壮瞥町!T20+[1]壮瞥町!T22+[1]壮瞥町!T24+[1]壮瞥町!T26</f>
        <v>10</v>
      </c>
      <c r="V78" s="50">
        <f>[1]壮瞥町!U16+[1]壮瞥町!U18+[1]壮瞥町!U20+[1]壮瞥町!U22+[1]壮瞥町!U24+[1]壮瞥町!U26</f>
        <v>3101</v>
      </c>
      <c r="W78" s="178">
        <f t="shared" si="18"/>
        <v>54988</v>
      </c>
      <c r="X78" s="51">
        <v>77368</v>
      </c>
      <c r="Y78" s="177">
        <f t="shared" si="19"/>
        <v>71.073311963602521</v>
      </c>
    </row>
    <row r="79" spans="1:27" ht="21.75" customHeight="1">
      <c r="A79" s="210"/>
      <c r="B79" s="204"/>
      <c r="C79" s="30" t="s">
        <v>37</v>
      </c>
      <c r="D79" s="31">
        <f>[1]壮瞥町!C17+[1]壮瞥町!C19+[1]壮瞥町!C21+[1]壮瞥町!C23+[1]壮瞥町!C25+[1]壮瞥町!C27</f>
        <v>14093</v>
      </c>
      <c r="E79" s="32">
        <f>[1]壮瞥町!D17+[1]壮瞥町!D19+[1]壮瞥町!D21+[1]壮瞥町!D23+[1]壮瞥町!D25+[1]壮瞥町!D27</f>
        <v>15680</v>
      </c>
      <c r="F79" s="32">
        <f>[1]壮瞥町!E17+[1]壮瞥町!E19+[1]壮瞥町!E21+[1]壮瞥町!E23+[1]壮瞥町!E25+[1]壮瞥町!E27</f>
        <v>16094</v>
      </c>
      <c r="G79" s="32">
        <f>[1]壮瞥町!F17+[1]壮瞥町!F19+[1]壮瞥町!F21+[1]壮瞥町!F23+[1]壮瞥町!F25+[1]壮瞥町!F27</f>
        <v>986</v>
      </c>
      <c r="H79" s="32">
        <f>[1]壮瞥町!G17+[1]壮瞥町!G19+[1]壮瞥町!G21+[1]壮瞥町!G23+[1]壮瞥町!G25+[1]壮瞥町!G27</f>
        <v>1174</v>
      </c>
      <c r="I79" s="32">
        <f>[1]壮瞥町!H17+[1]壮瞥町!H19+[1]壮瞥町!H21+[1]壮瞥町!H23+[1]壮瞥町!H25+[1]壮瞥町!H27</f>
        <v>2076</v>
      </c>
      <c r="J79" s="32">
        <f>[1]壮瞥町!I17+[1]壮瞥町!I19+[1]壮瞥町!I21+[1]壮瞥町!I23+[1]壮瞥町!I25+[1]壮瞥町!I27</f>
        <v>2107</v>
      </c>
      <c r="K79" s="32">
        <f>[1]壮瞥町!J17+[1]壮瞥町!J19+[1]壮瞥町!J21+[1]壮瞥町!J23+[1]壮瞥町!J25+[1]壮瞥町!J27</f>
        <v>0</v>
      </c>
      <c r="L79" s="32">
        <f>[1]壮瞥町!K17+[1]壮瞥町!K19+[1]壮瞥町!K21+[1]壮瞥町!K23+[1]壮瞥町!K25+[1]壮瞥町!K27</f>
        <v>1259</v>
      </c>
      <c r="M79" s="32">
        <f>[1]壮瞥町!L17+[1]壮瞥町!L19+[1]壮瞥町!L21+[1]壮瞥町!L23+[1]壮瞥町!L25+[1]壮瞥町!L27</f>
        <v>144</v>
      </c>
      <c r="N79" s="33">
        <f>[1]壮瞥町!M17+[1]壮瞥町!M19+[1]壮瞥町!M21+[1]壮瞥町!M23+[1]壮瞥町!M25+[1]壮瞥町!M27</f>
        <v>0</v>
      </c>
      <c r="O79" s="34">
        <f>[1]壮瞥町!N17+[1]壮瞥町!N19+[1]壮瞥町!N21+[1]壮瞥町!N23+[1]壮瞥町!N25+[1]壮瞥町!N27</f>
        <v>30</v>
      </c>
      <c r="P79" s="32">
        <f>[1]壮瞥町!O17+[1]壮瞥町!O19+[1]壮瞥町!O21+[1]壮瞥町!O23+[1]壮瞥町!O25+[1]壮瞥町!O27</f>
        <v>13</v>
      </c>
      <c r="Q79" s="32">
        <f>[1]壮瞥町!P17+[1]壮瞥町!P19+[1]壮瞥町!P21+[1]壮瞥町!P23+[1]壮瞥町!P25+[1]壮瞥町!P27</f>
        <v>2</v>
      </c>
      <c r="R79" s="35">
        <f>[1]壮瞥町!Q17+[1]壮瞥町!Q19+[1]壮瞥町!Q21+[1]壮瞥町!Q23+[1]壮瞥町!Q25+[1]壮瞥町!Q27</f>
        <v>7</v>
      </c>
      <c r="S79" s="34">
        <f>[1]壮瞥町!R17+[1]壮瞥町!R19+[1]壮瞥町!R21+[1]壮瞥町!R23+[1]壮瞥町!R25+[1]壮瞥町!R27</f>
        <v>137</v>
      </c>
      <c r="T79" s="35">
        <f>[1]壮瞥町!S17+[1]壮瞥町!S19+[1]壮瞥町!S21+[1]壮瞥町!S23+[1]壮瞥町!S25+[1]壮瞥町!S27</f>
        <v>5</v>
      </c>
      <c r="U79" s="36">
        <f>[1]壮瞥町!T17+[1]壮瞥町!T19+[1]壮瞥町!T21+[1]壮瞥町!T23+[1]壮瞥町!T25+[1]壮瞥町!T27</f>
        <v>10</v>
      </c>
      <c r="V79" s="37">
        <f>[1]壮瞥町!U17+[1]壮瞥町!U19+[1]壮瞥町!U21+[1]壮瞥町!U23+[1]壮瞥町!U25+[1]壮瞥町!U27</f>
        <v>3644</v>
      </c>
      <c r="W79" s="38">
        <f t="shared" si="18"/>
        <v>57461</v>
      </c>
      <c r="X79" s="39">
        <v>78330</v>
      </c>
      <c r="Y79" s="122">
        <f t="shared" si="19"/>
        <v>73.357589684667431</v>
      </c>
    </row>
    <row r="80" spans="1:27" ht="21.75" customHeight="1">
      <c r="A80" s="210"/>
      <c r="B80" s="204" t="s">
        <v>44</v>
      </c>
      <c r="C80" s="43" t="s">
        <v>36</v>
      </c>
      <c r="D80" s="175">
        <f>[1]白老町!C16+[1]白老町!C18+[1]白老町!C20+[1]白老町!C22+[1]白老町!C24+[1]白老町!C26</f>
        <v>1834</v>
      </c>
      <c r="E80" s="45">
        <f>[1]白老町!D16+[1]白老町!D18+[1]白老町!D20+[1]白老町!D22+[1]白老町!D24+[1]白老町!D26</f>
        <v>1140</v>
      </c>
      <c r="F80" s="45">
        <f>[1]白老町!E16+[1]白老町!E18+[1]白老町!E20+[1]白老町!E22+[1]白老町!E24+[1]白老町!E26</f>
        <v>304</v>
      </c>
      <c r="G80" s="45">
        <f>[1]白老町!F16+[1]白老町!F18+[1]白老町!F20+[1]白老町!F22+[1]白老町!F24+[1]白老町!F26</f>
        <v>501</v>
      </c>
      <c r="H80" s="45">
        <f>[1]白老町!G16+[1]白老町!G18+[1]白老町!G20+[1]白老町!G22+[1]白老町!G24+[1]白老町!G26</f>
        <v>277</v>
      </c>
      <c r="I80" s="45">
        <f>[1]白老町!H16+[1]白老町!H18+[1]白老町!H20+[1]白老町!H22+[1]白老町!H24+[1]白老町!H26</f>
        <v>336</v>
      </c>
      <c r="J80" s="45">
        <f>[1]白老町!I16+[1]白老町!I18+[1]白老町!I20+[1]白老町!I22+[1]白老町!I24+[1]白老町!I26</f>
        <v>196</v>
      </c>
      <c r="K80" s="45">
        <f>[1]白老町!J16+[1]白老町!J18+[1]白老町!J20+[1]白老町!J22+[1]白老町!J24+[1]白老町!J26</f>
        <v>0</v>
      </c>
      <c r="L80" s="45">
        <f>[1]白老町!K16+[1]白老町!K18+[1]白老町!K20+[1]白老町!K22+[1]白老町!K24+[1]白老町!K26</f>
        <v>16</v>
      </c>
      <c r="M80" s="45">
        <f>[1]白老町!L16+[1]白老町!L18+[1]白老町!L20+[1]白老町!L22+[1]白老町!L24+[1]白老町!L26</f>
        <v>4</v>
      </c>
      <c r="N80" s="46">
        <f>[1]白老町!M16+[1]白老町!M18+[1]白老町!M20+[1]白老町!M22+[1]白老町!M24+[1]白老町!M26</f>
        <v>40</v>
      </c>
      <c r="O80" s="47">
        <f>[1]白老町!N16+[1]白老町!N18+[1]白老町!N20+[1]白老町!N22+[1]白老町!N24+[1]白老町!N26</f>
        <v>0</v>
      </c>
      <c r="P80" s="45">
        <f>[1]白老町!O16+[1]白老町!O18+[1]白老町!O20+[1]白老町!O22+[1]白老町!O24+[1]白老町!O26</f>
        <v>12</v>
      </c>
      <c r="Q80" s="45">
        <f>[1]白老町!P16+[1]白老町!P18+[1]白老町!P20+[1]白老町!P22+[1]白老町!P24+[1]白老町!P26</f>
        <v>9</v>
      </c>
      <c r="R80" s="48">
        <f>[1]白老町!Q16+[1]白老町!Q18+[1]白老町!Q20+[1]白老町!Q22+[1]白老町!Q24+[1]白老町!Q26</f>
        <v>7</v>
      </c>
      <c r="S80" s="47">
        <f>[1]白老町!R16+[1]白老町!R18+[1]白老町!R20+[1]白老町!R22+[1]白老町!R24+[1]白老町!R26</f>
        <v>53</v>
      </c>
      <c r="T80" s="48">
        <f>[1]白老町!S16+[1]白老町!S18+[1]白老町!S20+[1]白老町!S22+[1]白老町!S24+[1]白老町!S26</f>
        <v>4</v>
      </c>
      <c r="U80" s="49">
        <f>[1]白老町!T16+[1]白老町!T18+[1]白老町!T20+[1]白老町!T22+[1]白老町!T24+[1]白老町!T26</f>
        <v>115</v>
      </c>
      <c r="V80" s="50">
        <f>[1]白老町!U16+[1]白老町!U18+[1]白老町!U20+[1]白老町!U22+[1]白老町!U24+[1]白老町!U26</f>
        <v>1663</v>
      </c>
      <c r="W80" s="178">
        <f t="shared" si="18"/>
        <v>6511</v>
      </c>
      <c r="X80" s="51">
        <v>3477</v>
      </c>
      <c r="Y80" s="177">
        <f t="shared" si="19"/>
        <v>187.25913143514524</v>
      </c>
    </row>
    <row r="81" spans="1:25" ht="21.75" customHeight="1">
      <c r="A81" s="210"/>
      <c r="B81" s="204"/>
      <c r="C81" s="30" t="s">
        <v>37</v>
      </c>
      <c r="D81" s="31">
        <f>[1]白老町!C17+[1]白老町!C19+[1]白老町!C21+[1]白老町!C23+[1]白老町!C25+[1]白老町!C27</f>
        <v>1834</v>
      </c>
      <c r="E81" s="32">
        <f>[1]白老町!D17+[1]白老町!D19+[1]白老町!D21+[1]白老町!D23+[1]白老町!D25+[1]白老町!D27</f>
        <v>1140</v>
      </c>
      <c r="F81" s="32">
        <f>[1]白老町!E17+[1]白老町!E19+[1]白老町!E21+[1]白老町!E23+[1]白老町!E25+[1]白老町!E27</f>
        <v>304</v>
      </c>
      <c r="G81" s="32">
        <f>[1]白老町!F17+[1]白老町!F19+[1]白老町!F21+[1]白老町!F23+[1]白老町!F25+[1]白老町!F27</f>
        <v>501</v>
      </c>
      <c r="H81" s="32">
        <f>[1]白老町!G17+[1]白老町!G19+[1]白老町!G21+[1]白老町!G23+[1]白老町!G25+[1]白老町!G27</f>
        <v>277</v>
      </c>
      <c r="I81" s="32">
        <f>[1]白老町!H17+[1]白老町!H19+[1]白老町!H21+[1]白老町!H23+[1]白老町!H25+[1]白老町!H27</f>
        <v>336</v>
      </c>
      <c r="J81" s="32">
        <f>[1]白老町!I17+[1]白老町!I19+[1]白老町!I21+[1]白老町!I23+[1]白老町!I25+[1]白老町!I27</f>
        <v>196</v>
      </c>
      <c r="K81" s="32">
        <f>[1]白老町!J17+[1]白老町!J19+[1]白老町!J21+[1]白老町!J23+[1]白老町!J25+[1]白老町!J27</f>
        <v>0</v>
      </c>
      <c r="L81" s="32">
        <f>[1]白老町!K17+[1]白老町!K19+[1]白老町!K21+[1]白老町!K23+[1]白老町!K25+[1]白老町!K27</f>
        <v>16</v>
      </c>
      <c r="M81" s="32">
        <f>[1]白老町!L17+[1]白老町!L19+[1]白老町!L21+[1]白老町!L23+[1]白老町!L25+[1]白老町!L27</f>
        <v>4</v>
      </c>
      <c r="N81" s="33">
        <f>[1]白老町!M17+[1]白老町!M19+[1]白老町!M21+[1]白老町!M23+[1]白老町!M25+[1]白老町!M27</f>
        <v>40</v>
      </c>
      <c r="O81" s="34">
        <f>[1]白老町!N17+[1]白老町!N19+[1]白老町!N21+[1]白老町!N23+[1]白老町!N25+[1]白老町!N27</f>
        <v>0</v>
      </c>
      <c r="P81" s="32">
        <f>[1]白老町!O17+[1]白老町!O19+[1]白老町!O21+[1]白老町!O23+[1]白老町!O25+[1]白老町!O27</f>
        <v>12</v>
      </c>
      <c r="Q81" s="32">
        <f>[1]白老町!P17+[1]白老町!P19+[1]白老町!P21+[1]白老町!P23+[1]白老町!P25+[1]白老町!P27</f>
        <v>9</v>
      </c>
      <c r="R81" s="35">
        <f>[1]白老町!Q17+[1]白老町!Q19+[1]白老町!Q21+[1]白老町!Q23+[1]白老町!Q25+[1]白老町!Q27</f>
        <v>7</v>
      </c>
      <c r="S81" s="34">
        <f>[1]白老町!R17+[1]白老町!R19+[1]白老町!R21+[1]白老町!R23+[1]白老町!R25+[1]白老町!R27</f>
        <v>53</v>
      </c>
      <c r="T81" s="35">
        <f>[1]白老町!S17+[1]白老町!S19+[1]白老町!S21+[1]白老町!S23+[1]白老町!S25+[1]白老町!S27</f>
        <v>4</v>
      </c>
      <c r="U81" s="36">
        <f>[1]白老町!T17+[1]白老町!T19+[1]白老町!T21+[1]白老町!T23+[1]白老町!T25+[1]白老町!T27</f>
        <v>115</v>
      </c>
      <c r="V81" s="37">
        <f>[1]白老町!U17+[1]白老町!U19+[1]白老町!U21+[1]白老町!U23+[1]白老町!U25+[1]白老町!U27</f>
        <v>1663</v>
      </c>
      <c r="W81" s="38">
        <f t="shared" si="18"/>
        <v>6511</v>
      </c>
      <c r="X81" s="39">
        <v>3477</v>
      </c>
      <c r="Y81" s="122">
        <f t="shared" si="19"/>
        <v>187.25913143514524</v>
      </c>
    </row>
    <row r="82" spans="1:25" ht="21.75" customHeight="1">
      <c r="A82" s="210"/>
      <c r="B82" s="203" t="s">
        <v>45</v>
      </c>
      <c r="C82" s="43" t="s">
        <v>36</v>
      </c>
      <c r="D82" s="175">
        <f>[1]安平町!C16+[1]安平町!C18+[1]安平町!C20+[1]安平町!C22+[1]安平町!C24+[1]安平町!C26</f>
        <v>5</v>
      </c>
      <c r="E82" s="45">
        <f>[1]安平町!D16+[1]安平町!D18+[1]安平町!D20+[1]安平町!D22+[1]安平町!D24+[1]安平町!D26</f>
        <v>0</v>
      </c>
      <c r="F82" s="45">
        <f>[1]安平町!E16+[1]安平町!E18+[1]安平町!E20+[1]安平町!E22+[1]安平町!E24+[1]安平町!E26</f>
        <v>0</v>
      </c>
      <c r="G82" s="45">
        <f>[1]安平町!F16+[1]安平町!F18+[1]安平町!F20+[1]安平町!F22+[1]安平町!F24+[1]安平町!F26</f>
        <v>0</v>
      </c>
      <c r="H82" s="45">
        <f>[1]安平町!G16+[1]安平町!G18+[1]安平町!G20+[1]安平町!G22+[1]安平町!G24+[1]安平町!G26</f>
        <v>0</v>
      </c>
      <c r="I82" s="45">
        <f>[1]安平町!H16+[1]安平町!H18+[1]安平町!H20+[1]安平町!H22+[1]安平町!H24+[1]安平町!H26</f>
        <v>0</v>
      </c>
      <c r="J82" s="45">
        <f>[1]安平町!I16+[1]安平町!I18+[1]安平町!I20+[1]安平町!I22+[1]安平町!I24+[1]安平町!I26</f>
        <v>0</v>
      </c>
      <c r="K82" s="45">
        <f>[1]安平町!J16+[1]安平町!J18+[1]安平町!J20+[1]安平町!J22+[1]安平町!J24+[1]安平町!J26</f>
        <v>0</v>
      </c>
      <c r="L82" s="45">
        <f>[1]安平町!K16+[1]安平町!K18+[1]安平町!K20+[1]安平町!K22+[1]安平町!K24+[1]安平町!K26</f>
        <v>0</v>
      </c>
      <c r="M82" s="45">
        <f>[1]安平町!L16+[1]安平町!L18+[1]安平町!L20+[1]安平町!L22+[1]安平町!L24+[1]安平町!L26</f>
        <v>0</v>
      </c>
      <c r="N82" s="46">
        <f>[1]安平町!M16+[1]安平町!M18+[1]安平町!M20+[1]安平町!M22+[1]安平町!M24+[1]安平町!M26</f>
        <v>0</v>
      </c>
      <c r="O82" s="47">
        <f>[1]安平町!N16+[1]安平町!N18+[1]安平町!N20+[1]安平町!N22+[1]安平町!N24+[1]安平町!N26</f>
        <v>0</v>
      </c>
      <c r="P82" s="45">
        <f>[1]安平町!O16+[1]安平町!O18+[1]安平町!O20+[1]安平町!O22+[1]安平町!O24+[1]安平町!O26</f>
        <v>0</v>
      </c>
      <c r="Q82" s="45">
        <f>[1]安平町!P16+[1]安平町!P18+[1]安平町!P20+[1]安平町!P22+[1]安平町!P24+[1]安平町!P26</f>
        <v>0</v>
      </c>
      <c r="R82" s="48">
        <f>[1]安平町!Q16+[1]安平町!Q18+[1]安平町!Q20+[1]安平町!Q22+[1]安平町!Q24+[1]安平町!Q26</f>
        <v>0</v>
      </c>
      <c r="S82" s="47">
        <f>[1]安平町!R16+[1]安平町!R18+[1]安平町!R20+[1]安平町!R22+[1]安平町!R24+[1]安平町!R26</f>
        <v>0</v>
      </c>
      <c r="T82" s="48">
        <f>[1]安平町!S16+[1]安平町!S18+[1]安平町!S20+[1]安平町!S22+[1]安平町!S24+[1]安平町!S26</f>
        <v>0</v>
      </c>
      <c r="U82" s="49">
        <f>[1]安平町!T16+[1]安平町!T18+[1]安平町!T20+[1]安平町!T22+[1]安平町!T24+[1]安平町!T26</f>
        <v>0</v>
      </c>
      <c r="V82" s="50">
        <f>[1]安平町!U16+[1]安平町!U18+[1]安平町!U20+[1]安平町!U22+[1]安平町!U24+[1]安平町!U26</f>
        <v>0</v>
      </c>
      <c r="W82" s="178">
        <f t="shared" si="18"/>
        <v>5</v>
      </c>
      <c r="X82" s="51">
        <v>14</v>
      </c>
      <c r="Y82" s="179">
        <f>IF(OR(X82=0,X82=""),"-",+W82/X82*100)</f>
        <v>35.714285714285715</v>
      </c>
    </row>
    <row r="83" spans="1:25" ht="21.75" customHeight="1">
      <c r="A83" s="210"/>
      <c r="B83" s="204"/>
      <c r="C83" s="30" t="s">
        <v>37</v>
      </c>
      <c r="D83" s="31">
        <f>[1]安平町!C17+[1]安平町!C19+[1]安平町!C21+[1]安平町!C23+[1]安平町!C25+[1]安平町!C27</f>
        <v>5</v>
      </c>
      <c r="E83" s="32">
        <f>[1]安平町!D17+[1]安平町!D19+[1]安平町!D21+[1]安平町!D23+[1]安平町!D25+[1]安平町!D27</f>
        <v>0</v>
      </c>
      <c r="F83" s="32">
        <f>[1]安平町!E17+[1]安平町!E19+[1]安平町!E21+[1]安平町!E23+[1]安平町!E25+[1]安平町!E27</f>
        <v>0</v>
      </c>
      <c r="G83" s="32">
        <f>[1]安平町!F17+[1]安平町!F19+[1]安平町!F21+[1]安平町!F23+[1]安平町!F25+[1]安平町!F27</f>
        <v>0</v>
      </c>
      <c r="H83" s="32">
        <f>[1]安平町!G17+[1]安平町!G19+[1]安平町!G21+[1]安平町!G23+[1]安平町!G25+[1]安平町!G27</f>
        <v>0</v>
      </c>
      <c r="I83" s="32">
        <f>[1]安平町!H17+[1]安平町!H19+[1]安平町!H21+[1]安平町!H23+[1]安平町!H25+[1]安平町!H27</f>
        <v>0</v>
      </c>
      <c r="J83" s="32">
        <f>[1]安平町!I17+[1]安平町!I19+[1]安平町!I21+[1]安平町!I23+[1]安平町!I25+[1]安平町!I27</f>
        <v>0</v>
      </c>
      <c r="K83" s="32">
        <f>[1]安平町!J17+[1]安平町!J19+[1]安平町!J21+[1]安平町!J23+[1]安平町!J25+[1]安平町!J27</f>
        <v>0</v>
      </c>
      <c r="L83" s="32">
        <f>[1]安平町!K17+[1]安平町!K19+[1]安平町!K21+[1]安平町!K23+[1]安平町!K25+[1]安平町!K27</f>
        <v>0</v>
      </c>
      <c r="M83" s="32">
        <f>[1]安平町!L17+[1]安平町!L19+[1]安平町!L21+[1]安平町!L23+[1]安平町!L25+[1]安平町!L27</f>
        <v>0</v>
      </c>
      <c r="N83" s="33">
        <f>[1]安平町!M17+[1]安平町!M19+[1]安平町!M21+[1]安平町!M23+[1]安平町!M25+[1]安平町!M27</f>
        <v>0</v>
      </c>
      <c r="O83" s="34">
        <f>[1]安平町!N17+[1]安平町!N19+[1]安平町!N21+[1]安平町!N23+[1]安平町!N25+[1]安平町!N27</f>
        <v>0</v>
      </c>
      <c r="P83" s="32">
        <f>[1]安平町!O17+[1]安平町!O19+[1]安平町!O21+[1]安平町!O23+[1]安平町!O25+[1]安平町!O27</f>
        <v>0</v>
      </c>
      <c r="Q83" s="32">
        <f>[1]安平町!P17+[1]安平町!P19+[1]安平町!P21+[1]安平町!P23+[1]安平町!P25+[1]安平町!P27</f>
        <v>0</v>
      </c>
      <c r="R83" s="35">
        <f>[1]安平町!Q17+[1]安平町!Q19+[1]安平町!Q21+[1]安平町!Q23+[1]安平町!Q25+[1]安平町!Q27</f>
        <v>0</v>
      </c>
      <c r="S83" s="34">
        <f>[1]安平町!R17+[1]安平町!R19+[1]安平町!R21+[1]安平町!R23+[1]安平町!R25+[1]安平町!R27</f>
        <v>0</v>
      </c>
      <c r="T83" s="35">
        <f>[1]安平町!S17+[1]安平町!S19+[1]安平町!S21+[1]安平町!S23+[1]安平町!S25+[1]安平町!S27</f>
        <v>0</v>
      </c>
      <c r="U83" s="36">
        <f>[1]安平町!T17+[1]安平町!T19+[1]安平町!T21+[1]安平町!T23+[1]安平町!T25+[1]安平町!T27</f>
        <v>0</v>
      </c>
      <c r="V83" s="37">
        <f>[1]安平町!U17+[1]安平町!U19+[1]安平町!U21+[1]安平町!U23+[1]安平町!U25+[1]安平町!U27</f>
        <v>0</v>
      </c>
      <c r="W83" s="38">
        <f t="shared" si="18"/>
        <v>5</v>
      </c>
      <c r="X83" s="39">
        <v>14</v>
      </c>
      <c r="Y83" s="180">
        <f>IF(OR(X83=0,X83=""),"-",+W83/X83*100)</f>
        <v>35.714285714285715</v>
      </c>
    </row>
    <row r="84" spans="1:25" ht="21.75" customHeight="1">
      <c r="A84" s="210"/>
      <c r="B84" s="203" t="s">
        <v>46</v>
      </c>
      <c r="C84" s="43" t="s">
        <v>36</v>
      </c>
      <c r="D84" s="181">
        <f>[1]厚真町!C16+[1]厚真町!C18+[1]厚真町!C20+[1]厚真町!C22+[1]厚真町!C24+[1]厚真町!C26</f>
        <v>0</v>
      </c>
      <c r="E84" s="182">
        <f>[1]厚真町!D16+[1]厚真町!D18+[1]厚真町!D20+[1]厚真町!D22+[1]厚真町!D24+[1]厚真町!D26</f>
        <v>0</v>
      </c>
      <c r="F84" s="182">
        <f>[1]厚真町!E16+[1]厚真町!E18+[1]厚真町!E20+[1]厚真町!E22+[1]厚真町!E24+[1]厚真町!E26</f>
        <v>0</v>
      </c>
      <c r="G84" s="182">
        <f>[1]厚真町!F16+[1]厚真町!F18+[1]厚真町!F20+[1]厚真町!F22+[1]厚真町!F24+[1]厚真町!F26</f>
        <v>0</v>
      </c>
      <c r="H84" s="182">
        <f>[1]厚真町!G16+[1]厚真町!G18+[1]厚真町!G20+[1]厚真町!G22+[1]厚真町!G24+[1]厚真町!G26</f>
        <v>0</v>
      </c>
      <c r="I84" s="182">
        <f>[1]厚真町!H16+[1]厚真町!H18+[1]厚真町!H20+[1]厚真町!H22+[1]厚真町!H24+[1]厚真町!H26</f>
        <v>0</v>
      </c>
      <c r="J84" s="182">
        <f>[1]厚真町!I16+[1]厚真町!I18+[1]厚真町!I20+[1]厚真町!I22+[1]厚真町!I24+[1]厚真町!I26</f>
        <v>0</v>
      </c>
      <c r="K84" s="182">
        <f>[1]厚真町!J16+[1]厚真町!J18+[1]厚真町!J20+[1]厚真町!J22+[1]厚真町!J24+[1]厚真町!J26</f>
        <v>0</v>
      </c>
      <c r="L84" s="182">
        <f>[1]厚真町!K16+[1]厚真町!K18+[1]厚真町!K20+[1]厚真町!K22+[1]厚真町!K24+[1]厚真町!K26</f>
        <v>0</v>
      </c>
      <c r="M84" s="182">
        <f>[1]厚真町!L16+[1]厚真町!L18+[1]厚真町!L20+[1]厚真町!L22+[1]厚真町!L24+[1]厚真町!L26</f>
        <v>0</v>
      </c>
      <c r="N84" s="183">
        <f>[1]厚真町!M16+[1]厚真町!M18+[1]厚真町!M20+[1]厚真町!M22+[1]厚真町!M24+[1]厚真町!M26</f>
        <v>0</v>
      </c>
      <c r="O84" s="184">
        <f>[1]厚真町!N16+[1]厚真町!N18+[1]厚真町!N20+[1]厚真町!N22+[1]厚真町!N24+[1]厚真町!N26</f>
        <v>0</v>
      </c>
      <c r="P84" s="182">
        <f>[1]厚真町!O16+[1]厚真町!O18+[1]厚真町!O20+[1]厚真町!O22+[1]厚真町!O24+[1]厚真町!O26</f>
        <v>0</v>
      </c>
      <c r="Q84" s="182">
        <f>[1]厚真町!P16+[1]厚真町!P18+[1]厚真町!P20+[1]厚真町!P22+[1]厚真町!P24+[1]厚真町!P26</f>
        <v>0</v>
      </c>
      <c r="R84" s="185">
        <f>[1]厚真町!Q16+[1]厚真町!Q18+[1]厚真町!Q20+[1]厚真町!Q22+[1]厚真町!Q24+[1]厚真町!Q26</f>
        <v>0</v>
      </c>
      <c r="S84" s="184">
        <f>[1]厚真町!R16+[1]厚真町!R18+[1]厚真町!R20+[1]厚真町!R22+[1]厚真町!R24+[1]厚真町!R26</f>
        <v>0</v>
      </c>
      <c r="T84" s="185">
        <f>[1]厚真町!S16+[1]厚真町!S18+[1]厚真町!S20+[1]厚真町!S22+[1]厚真町!S24+[1]厚真町!S26</f>
        <v>0</v>
      </c>
      <c r="U84" s="186">
        <f>[1]厚真町!T16+[1]厚真町!T18+[1]厚真町!T20+[1]厚真町!T22+[1]厚真町!T24+[1]厚真町!T26</f>
        <v>0</v>
      </c>
      <c r="V84" s="187">
        <f>[1]厚真町!U16+[1]厚真町!U18+[1]厚真町!U20+[1]厚真町!U22+[1]厚真町!U24+[1]厚真町!U26</f>
        <v>0</v>
      </c>
      <c r="W84" s="178">
        <f t="shared" si="18"/>
        <v>0</v>
      </c>
      <c r="X84" s="51">
        <v>0</v>
      </c>
      <c r="Y84" s="179" t="str">
        <f>IF(OR(X84=0,X84=""),"-",+W84/X84*100)</f>
        <v>-</v>
      </c>
    </row>
    <row r="85" spans="1:25" ht="21.75" customHeight="1">
      <c r="A85" s="210"/>
      <c r="B85" s="204"/>
      <c r="C85" s="30" t="s">
        <v>37</v>
      </c>
      <c r="D85" s="188">
        <f>[1]厚真町!C17+[1]厚真町!C19+[1]厚真町!C21+[1]厚真町!C23+[1]厚真町!C25+[1]厚真町!C27</f>
        <v>0</v>
      </c>
      <c r="E85" s="189">
        <f>[1]厚真町!D17+[1]厚真町!D19+[1]厚真町!D21+[1]厚真町!D23+[1]厚真町!D25+[1]厚真町!D27</f>
        <v>0</v>
      </c>
      <c r="F85" s="189">
        <f>[1]厚真町!E17+[1]厚真町!E19+[1]厚真町!E21+[1]厚真町!E23+[1]厚真町!E25+[1]厚真町!E27</f>
        <v>0</v>
      </c>
      <c r="G85" s="189">
        <f>[1]厚真町!F17+[1]厚真町!F19+[1]厚真町!F21+[1]厚真町!F23+[1]厚真町!F25+[1]厚真町!F27</f>
        <v>0</v>
      </c>
      <c r="H85" s="189">
        <f>[1]厚真町!G17+[1]厚真町!G19+[1]厚真町!G21+[1]厚真町!G23+[1]厚真町!G25+[1]厚真町!G27</f>
        <v>0</v>
      </c>
      <c r="I85" s="189">
        <f>[1]厚真町!H17+[1]厚真町!H19+[1]厚真町!H21+[1]厚真町!H23+[1]厚真町!H25+[1]厚真町!H27</f>
        <v>0</v>
      </c>
      <c r="J85" s="189">
        <f>[1]厚真町!I17+[1]厚真町!I19+[1]厚真町!I21+[1]厚真町!I23+[1]厚真町!I25+[1]厚真町!I27</f>
        <v>0</v>
      </c>
      <c r="K85" s="189">
        <f>[1]厚真町!J17+[1]厚真町!J19+[1]厚真町!J21+[1]厚真町!J23+[1]厚真町!J25+[1]厚真町!J27</f>
        <v>0</v>
      </c>
      <c r="L85" s="189">
        <f>[1]厚真町!K17+[1]厚真町!K19+[1]厚真町!K21+[1]厚真町!K23+[1]厚真町!K25+[1]厚真町!K27</f>
        <v>0</v>
      </c>
      <c r="M85" s="189">
        <f>[1]厚真町!L17+[1]厚真町!L19+[1]厚真町!L21+[1]厚真町!L23+[1]厚真町!L25+[1]厚真町!L27</f>
        <v>0</v>
      </c>
      <c r="N85" s="190">
        <f>[1]厚真町!M17+[1]厚真町!M19+[1]厚真町!M21+[1]厚真町!M23+[1]厚真町!M25+[1]厚真町!M27</f>
        <v>0</v>
      </c>
      <c r="O85" s="191">
        <f>[1]厚真町!N17+[1]厚真町!N19+[1]厚真町!N21+[1]厚真町!N23+[1]厚真町!N25+[1]厚真町!N27</f>
        <v>0</v>
      </c>
      <c r="P85" s="189">
        <f>[1]厚真町!O17+[1]厚真町!O19+[1]厚真町!O21+[1]厚真町!O23+[1]厚真町!O25+[1]厚真町!O27</f>
        <v>0</v>
      </c>
      <c r="Q85" s="189">
        <f>[1]厚真町!P17+[1]厚真町!P19+[1]厚真町!P21+[1]厚真町!P23+[1]厚真町!P25+[1]厚真町!P27</f>
        <v>0</v>
      </c>
      <c r="R85" s="192">
        <f>[1]厚真町!Q17+[1]厚真町!Q19+[1]厚真町!Q21+[1]厚真町!Q23+[1]厚真町!Q25+[1]厚真町!Q27</f>
        <v>0</v>
      </c>
      <c r="S85" s="191">
        <f>[1]厚真町!R17+[1]厚真町!R19+[1]厚真町!R21+[1]厚真町!R23+[1]厚真町!R25+[1]厚真町!R27</f>
        <v>0</v>
      </c>
      <c r="T85" s="192">
        <f>[1]厚真町!S17+[1]厚真町!S19+[1]厚真町!S21+[1]厚真町!S23+[1]厚真町!S25+[1]厚真町!S27</f>
        <v>0</v>
      </c>
      <c r="U85" s="193">
        <f>[1]厚真町!T17+[1]厚真町!T19+[1]厚真町!T21+[1]厚真町!T23+[1]厚真町!T25+[1]厚真町!T27</f>
        <v>0</v>
      </c>
      <c r="V85" s="194">
        <f>[1]厚真町!U17+[1]厚真町!U19+[1]厚真町!U21+[1]厚真町!U23+[1]厚真町!U25+[1]厚真町!U27</f>
        <v>0</v>
      </c>
      <c r="W85" s="38">
        <f t="shared" si="18"/>
        <v>0</v>
      </c>
      <c r="X85" s="39">
        <v>0</v>
      </c>
      <c r="Y85" s="180" t="str">
        <f>IF(OR(X85=0,X85=""),"-",+W85/X85*100)</f>
        <v>-</v>
      </c>
    </row>
    <row r="86" spans="1:25" ht="21.75" customHeight="1">
      <c r="A86" s="210"/>
      <c r="B86" s="204" t="s">
        <v>47</v>
      </c>
      <c r="C86" s="43" t="s">
        <v>36</v>
      </c>
      <c r="D86" s="175">
        <f>[1]むかわ町!C16+[1]むかわ町!C18+[1]むかわ町!C20+[1]むかわ町!C22+[1]むかわ町!C24+[1]むかわ町!C26</f>
        <v>7</v>
      </c>
      <c r="E86" s="45">
        <f>[1]むかわ町!D16+[1]むかわ町!D18+[1]むかわ町!D20+[1]むかわ町!D22+[1]むかわ町!D24+[1]むかわ町!D26</f>
        <v>0</v>
      </c>
      <c r="F86" s="45">
        <f>[1]むかわ町!E16+[1]むかわ町!E18+[1]むかわ町!E20+[1]むかわ町!E22+[1]むかわ町!E24+[1]むかわ町!E26</f>
        <v>0</v>
      </c>
      <c r="G86" s="45">
        <f>[1]むかわ町!F16+[1]むかわ町!F18+[1]むかわ町!F20+[1]むかわ町!F22+[1]むかわ町!F24+[1]むかわ町!F26</f>
        <v>6</v>
      </c>
      <c r="H86" s="45">
        <f>[1]むかわ町!G16+[1]むかわ町!G18+[1]むかわ町!G20+[1]むかわ町!G22+[1]むかわ町!G24+[1]むかわ町!G26</f>
        <v>0</v>
      </c>
      <c r="I86" s="45">
        <f>[1]むかわ町!H16+[1]むかわ町!H18+[1]むかわ町!H20+[1]むかわ町!H22+[1]むかわ町!H24+[1]むかわ町!H26</f>
        <v>0</v>
      </c>
      <c r="J86" s="45">
        <f>[1]むかわ町!I16+[1]むかわ町!I18+[1]むかわ町!I20+[1]むかわ町!I22+[1]むかわ町!I24+[1]むかわ町!I26</f>
        <v>0</v>
      </c>
      <c r="K86" s="45">
        <f>[1]むかわ町!J16+[1]むかわ町!J18+[1]むかわ町!J20+[1]むかわ町!J22+[1]むかわ町!J24+[1]むかわ町!J26</f>
        <v>0</v>
      </c>
      <c r="L86" s="45">
        <f>[1]むかわ町!K16+[1]むかわ町!K18+[1]むかわ町!K20+[1]むかわ町!K22+[1]むかわ町!K24+[1]むかわ町!K26</f>
        <v>0</v>
      </c>
      <c r="M86" s="45">
        <f>[1]むかわ町!L16+[1]むかわ町!L18+[1]むかわ町!L20+[1]むかわ町!L22+[1]むかわ町!L24+[1]むかわ町!L26</f>
        <v>0</v>
      </c>
      <c r="N86" s="46">
        <f>[1]むかわ町!M16+[1]むかわ町!M18+[1]むかわ町!M20+[1]むかわ町!M22+[1]むかわ町!M24+[1]むかわ町!M26</f>
        <v>0</v>
      </c>
      <c r="O86" s="47">
        <f>[1]むかわ町!N16+[1]むかわ町!N18+[1]むかわ町!N20+[1]むかわ町!N22+[1]むかわ町!N24+[1]むかわ町!N26</f>
        <v>1</v>
      </c>
      <c r="P86" s="45">
        <f>[1]むかわ町!O16+[1]むかわ町!O18+[1]むかわ町!O20+[1]むかわ町!O22+[1]むかわ町!O24+[1]むかわ町!O26</f>
        <v>0</v>
      </c>
      <c r="Q86" s="45">
        <f>[1]むかわ町!P16+[1]むかわ町!P18+[1]むかわ町!P20+[1]むかわ町!P22+[1]むかわ町!P24+[1]むかわ町!P26</f>
        <v>0</v>
      </c>
      <c r="R86" s="48">
        <f>[1]むかわ町!Q16+[1]むかわ町!Q18+[1]むかわ町!Q20+[1]むかわ町!Q22+[1]むかわ町!Q24+[1]むかわ町!Q26</f>
        <v>0</v>
      </c>
      <c r="S86" s="47">
        <f>[1]むかわ町!R16+[1]むかわ町!R18+[1]むかわ町!R20+[1]むかわ町!R22+[1]むかわ町!R24+[1]むかわ町!R26</f>
        <v>0</v>
      </c>
      <c r="T86" s="48">
        <f>[1]むかわ町!S16+[1]むかわ町!S18+[1]むかわ町!S20+[1]むかわ町!S22+[1]むかわ町!S24+[1]むかわ町!S26</f>
        <v>0</v>
      </c>
      <c r="U86" s="49">
        <f>[1]むかわ町!T16+[1]むかわ町!T18+[1]むかわ町!T20+[1]むかわ町!T22+[1]むかわ町!T24+[1]むかわ町!T26</f>
        <v>4</v>
      </c>
      <c r="V86" s="50">
        <f>[1]むかわ町!U16+[1]むかわ町!U18+[1]むかわ町!U20+[1]むかわ町!U22+[1]むかわ町!U24+[1]むかわ町!U26</f>
        <v>0</v>
      </c>
      <c r="W86" s="178">
        <f t="shared" si="18"/>
        <v>18</v>
      </c>
      <c r="X86" s="51">
        <v>44</v>
      </c>
      <c r="Y86" s="177">
        <f t="shared" si="19"/>
        <v>40.909090909090914</v>
      </c>
    </row>
    <row r="87" spans="1:25" ht="21.75" customHeight="1">
      <c r="A87" s="210"/>
      <c r="B87" s="204"/>
      <c r="C87" s="30" t="s">
        <v>37</v>
      </c>
      <c r="D87" s="31">
        <f>[1]むかわ町!C17+[1]むかわ町!C19+[1]むかわ町!C21+[1]むかわ町!C23+[1]むかわ町!C25+[1]むかわ町!C27</f>
        <v>7</v>
      </c>
      <c r="E87" s="32">
        <f>[1]むかわ町!D17+[1]むかわ町!D19+[1]むかわ町!D21+[1]むかわ町!D23+[1]むかわ町!D25+[1]むかわ町!D27</f>
        <v>0</v>
      </c>
      <c r="F87" s="32">
        <f>[1]むかわ町!E17+[1]むかわ町!E19+[1]むかわ町!E21+[1]むかわ町!E23+[1]むかわ町!E25+[1]むかわ町!E27</f>
        <v>0</v>
      </c>
      <c r="G87" s="32">
        <f>[1]むかわ町!F17+[1]むかわ町!F19+[1]むかわ町!F21+[1]むかわ町!F23+[1]むかわ町!F25+[1]むかわ町!F27</f>
        <v>6</v>
      </c>
      <c r="H87" s="32">
        <f>[1]むかわ町!G17+[1]むかわ町!G19+[1]むかわ町!G21+[1]むかわ町!G23+[1]むかわ町!G25+[1]むかわ町!G27</f>
        <v>0</v>
      </c>
      <c r="I87" s="32">
        <f>[1]むかわ町!H17+[1]むかわ町!H19+[1]むかわ町!H21+[1]むかわ町!H23+[1]むかわ町!H25+[1]むかわ町!H27</f>
        <v>0</v>
      </c>
      <c r="J87" s="32">
        <f>[1]むかわ町!I17+[1]むかわ町!I19+[1]むかわ町!I21+[1]むかわ町!I23+[1]むかわ町!I25+[1]むかわ町!I27</f>
        <v>0</v>
      </c>
      <c r="K87" s="32">
        <f>[1]むかわ町!J17+[1]むかわ町!J19+[1]むかわ町!J21+[1]むかわ町!J23+[1]むかわ町!J25+[1]むかわ町!J27</f>
        <v>0</v>
      </c>
      <c r="L87" s="32">
        <f>[1]むかわ町!K17+[1]むかわ町!K19+[1]むかわ町!K21+[1]むかわ町!K23+[1]むかわ町!K25+[1]むかわ町!K27</f>
        <v>0</v>
      </c>
      <c r="M87" s="32">
        <f>[1]むかわ町!L17+[1]むかわ町!L19+[1]むかわ町!L21+[1]むかわ町!L23+[1]むかわ町!L25+[1]むかわ町!L27</f>
        <v>0</v>
      </c>
      <c r="N87" s="33">
        <f>[1]むかわ町!M17+[1]むかわ町!M19+[1]むかわ町!M21+[1]むかわ町!M23+[1]むかわ町!M25+[1]むかわ町!M27</f>
        <v>0</v>
      </c>
      <c r="O87" s="34">
        <f>[1]むかわ町!N17+[1]むかわ町!N19+[1]むかわ町!N21+[1]むかわ町!N23+[1]むかわ町!N25+[1]むかわ町!N27</f>
        <v>1</v>
      </c>
      <c r="P87" s="32">
        <f>[1]むかわ町!O17+[1]むかわ町!O19+[1]むかわ町!O21+[1]むかわ町!O23+[1]むかわ町!O25+[1]むかわ町!O27</f>
        <v>0</v>
      </c>
      <c r="Q87" s="32">
        <f>[1]むかわ町!P17+[1]むかわ町!P19+[1]むかわ町!P21+[1]むかわ町!P23+[1]むかわ町!P25+[1]むかわ町!P27</f>
        <v>0</v>
      </c>
      <c r="R87" s="35">
        <f>[1]むかわ町!Q17+[1]むかわ町!Q19+[1]むかわ町!Q21+[1]むかわ町!Q23+[1]むかわ町!Q25+[1]むかわ町!Q27</f>
        <v>0</v>
      </c>
      <c r="S87" s="34">
        <f>[1]むかわ町!R17+[1]むかわ町!R19+[1]むかわ町!R21+[1]むかわ町!R23+[1]むかわ町!R25+[1]むかわ町!R27</f>
        <v>0</v>
      </c>
      <c r="T87" s="35">
        <f>[1]むかわ町!S17+[1]むかわ町!S19+[1]むかわ町!S21+[1]むかわ町!S23+[1]むかわ町!S25+[1]むかわ町!S27</f>
        <v>0</v>
      </c>
      <c r="U87" s="36">
        <f>[1]むかわ町!T17+[1]むかわ町!T19+[1]むかわ町!T21+[1]むかわ町!T23+[1]むかわ町!T25+[1]むかわ町!T27</f>
        <v>4</v>
      </c>
      <c r="V87" s="37">
        <f>[1]むかわ町!U17+[1]むかわ町!U19+[1]むかわ町!U21+[1]むかわ町!U23+[1]むかわ町!U25+[1]むかわ町!U27</f>
        <v>0</v>
      </c>
      <c r="W87" s="38">
        <f t="shared" si="18"/>
        <v>18</v>
      </c>
      <c r="X87" s="39">
        <v>44</v>
      </c>
      <c r="Y87" s="122">
        <f t="shared" si="19"/>
        <v>40.909090909090914</v>
      </c>
    </row>
    <row r="88" spans="1:25" ht="21.75" customHeight="1">
      <c r="A88" s="205" t="s">
        <v>48</v>
      </c>
      <c r="B88" s="206"/>
      <c r="C88" s="69" t="s">
        <v>36</v>
      </c>
      <c r="D88" s="70">
        <f>D66+D68+D70+D72+D74+D76+D78+D80+D82+D84+D86</f>
        <v>166232</v>
      </c>
      <c r="E88" s="70">
        <f>E66+E68+E70+E72+E74+E76+E78+E80+E82+E84+E86</f>
        <v>116368</v>
      </c>
      <c r="F88" s="70">
        <f t="shared" ref="F88:V89" si="20">F66+F68+F70+F72+F74+F76+F78+F80+F82+F84+F86</f>
        <v>161536</v>
      </c>
      <c r="G88" s="70">
        <f t="shared" si="20"/>
        <v>36648</v>
      </c>
      <c r="H88" s="70">
        <f t="shared" si="20"/>
        <v>15019</v>
      </c>
      <c r="I88" s="70">
        <f t="shared" si="20"/>
        <v>17874</v>
      </c>
      <c r="J88" s="70">
        <f t="shared" si="20"/>
        <v>13911</v>
      </c>
      <c r="K88" s="70">
        <f t="shared" si="20"/>
        <v>131</v>
      </c>
      <c r="L88" s="70">
        <f t="shared" si="20"/>
        <v>4167</v>
      </c>
      <c r="M88" s="70">
        <f t="shared" si="20"/>
        <v>2205</v>
      </c>
      <c r="N88" s="71">
        <f t="shared" si="20"/>
        <v>520</v>
      </c>
      <c r="O88" s="72">
        <f t="shared" si="20"/>
        <v>902</v>
      </c>
      <c r="P88" s="70">
        <f t="shared" si="20"/>
        <v>353</v>
      </c>
      <c r="Q88" s="70">
        <f t="shared" si="20"/>
        <v>196</v>
      </c>
      <c r="R88" s="73">
        <f t="shared" si="20"/>
        <v>184</v>
      </c>
      <c r="S88" s="72">
        <f t="shared" si="20"/>
        <v>2983</v>
      </c>
      <c r="T88" s="73">
        <f t="shared" si="20"/>
        <v>445</v>
      </c>
      <c r="U88" s="74">
        <f t="shared" si="20"/>
        <v>1707</v>
      </c>
      <c r="V88" s="71">
        <f t="shared" si="20"/>
        <v>20650</v>
      </c>
      <c r="W88" s="75">
        <f>SUM(D88:V88)</f>
        <v>562031</v>
      </c>
      <c r="X88" s="70">
        <f>X66+X68+X70+X72+X74+X76+X78+X80+X82+X84+X86</f>
        <v>572922</v>
      </c>
      <c r="Y88" s="195">
        <f>W88/X88*100</f>
        <v>98.099043150725578</v>
      </c>
    </row>
    <row r="89" spans="1:25" ht="21.75" customHeight="1" thickBot="1">
      <c r="A89" s="207"/>
      <c r="B89" s="208"/>
      <c r="C89" s="79" t="s">
        <v>37</v>
      </c>
      <c r="D89" s="80">
        <f>D67+D69+D71+D73+D75+D77+D79+D81+D83+D85+D87</f>
        <v>183635</v>
      </c>
      <c r="E89" s="80">
        <f>E67+E69+E71+E73+E75+E77+E79+E81+E83+E85+E87</f>
        <v>120318</v>
      </c>
      <c r="F89" s="80">
        <f t="shared" si="20"/>
        <v>165593</v>
      </c>
      <c r="G89" s="80">
        <f t="shared" si="20"/>
        <v>39233</v>
      </c>
      <c r="H89" s="80">
        <f t="shared" si="20"/>
        <v>15798</v>
      </c>
      <c r="I89" s="80">
        <f t="shared" si="20"/>
        <v>18426</v>
      </c>
      <c r="J89" s="80">
        <f t="shared" si="20"/>
        <v>14322</v>
      </c>
      <c r="K89" s="80">
        <f t="shared" si="20"/>
        <v>131</v>
      </c>
      <c r="L89" s="80">
        <f t="shared" si="20"/>
        <v>4376</v>
      </c>
      <c r="M89" s="80">
        <f t="shared" si="20"/>
        <v>2315</v>
      </c>
      <c r="N89" s="81">
        <f t="shared" si="20"/>
        <v>521</v>
      </c>
      <c r="O89" s="82">
        <f t="shared" si="20"/>
        <v>1106</v>
      </c>
      <c r="P89" s="80">
        <f t="shared" si="20"/>
        <v>433</v>
      </c>
      <c r="Q89" s="80">
        <f t="shared" si="20"/>
        <v>253</v>
      </c>
      <c r="R89" s="83">
        <f t="shared" si="20"/>
        <v>247</v>
      </c>
      <c r="S89" s="82">
        <f t="shared" si="20"/>
        <v>3240</v>
      </c>
      <c r="T89" s="83">
        <f t="shared" si="20"/>
        <v>476</v>
      </c>
      <c r="U89" s="84">
        <f t="shared" si="20"/>
        <v>1886</v>
      </c>
      <c r="V89" s="81">
        <f t="shared" si="20"/>
        <v>22098</v>
      </c>
      <c r="W89" s="85">
        <f>SUM(D89:V89)</f>
        <v>594407</v>
      </c>
      <c r="X89" s="80">
        <f>X67+X69+X71+X73+X75+X77+X79+X81+X83+X85+X87</f>
        <v>593931</v>
      </c>
      <c r="Y89" s="196">
        <f>W89/X89*100</f>
        <v>100.08014398979006</v>
      </c>
    </row>
    <row r="90" spans="1:25" ht="21.75" customHeight="1">
      <c r="A90" s="209" t="s">
        <v>50</v>
      </c>
      <c r="B90" s="211" t="s">
        <v>32</v>
      </c>
      <c r="C90" s="17" t="s">
        <v>33</v>
      </c>
      <c r="D90" s="197">
        <f>D6+D66</f>
        <v>12005</v>
      </c>
      <c r="E90" s="197">
        <f t="shared" ref="E90:V105" si="21">E6+E66</f>
        <v>348</v>
      </c>
      <c r="F90" s="197">
        <f t="shared" si="21"/>
        <v>2942</v>
      </c>
      <c r="G90" s="197">
        <f t="shared" si="21"/>
        <v>288</v>
      </c>
      <c r="H90" s="197">
        <f t="shared" si="21"/>
        <v>75</v>
      </c>
      <c r="I90" s="197">
        <f t="shared" si="21"/>
        <v>56</v>
      </c>
      <c r="J90" s="197">
        <f t="shared" si="21"/>
        <v>53</v>
      </c>
      <c r="K90" s="197">
        <f t="shared" si="21"/>
        <v>7</v>
      </c>
      <c r="L90" s="197">
        <f t="shared" si="21"/>
        <v>5</v>
      </c>
      <c r="M90" s="197">
        <f t="shared" si="21"/>
        <v>18</v>
      </c>
      <c r="N90" s="24">
        <f t="shared" si="21"/>
        <v>0</v>
      </c>
      <c r="O90" s="21">
        <f t="shared" si="21"/>
        <v>27</v>
      </c>
      <c r="P90" s="19">
        <f t="shared" si="21"/>
        <v>9</v>
      </c>
      <c r="Q90" s="19">
        <f t="shared" si="21"/>
        <v>13</v>
      </c>
      <c r="R90" s="22">
        <f t="shared" si="21"/>
        <v>8</v>
      </c>
      <c r="S90" s="21">
        <f t="shared" si="21"/>
        <v>27</v>
      </c>
      <c r="T90" s="22">
        <f t="shared" si="21"/>
        <v>8</v>
      </c>
      <c r="U90" s="23">
        <f t="shared" si="21"/>
        <v>13</v>
      </c>
      <c r="V90" s="24">
        <f t="shared" si="21"/>
        <v>1505</v>
      </c>
      <c r="W90" s="25">
        <f>SUM(D90:V90)</f>
        <v>17407</v>
      </c>
      <c r="X90" s="176">
        <f>X6+X66</f>
        <v>17690</v>
      </c>
      <c r="Y90" s="177">
        <f t="shared" ref="Y90:Y105" si="22">W90/X90*100</f>
        <v>98.400226116449971</v>
      </c>
    </row>
    <row r="91" spans="1:25" ht="21.75" customHeight="1">
      <c r="A91" s="210"/>
      <c r="B91" s="204"/>
      <c r="C91" s="30" t="s">
        <v>34</v>
      </c>
      <c r="D91" s="31">
        <f>D7+D67</f>
        <v>17311</v>
      </c>
      <c r="E91" s="32">
        <f t="shared" si="21"/>
        <v>484</v>
      </c>
      <c r="F91" s="32">
        <f t="shared" si="21"/>
        <v>4268</v>
      </c>
      <c r="G91" s="32">
        <f t="shared" si="21"/>
        <v>354</v>
      </c>
      <c r="H91" s="32">
        <f t="shared" si="21"/>
        <v>98</v>
      </c>
      <c r="I91" s="32">
        <f t="shared" si="21"/>
        <v>59</v>
      </c>
      <c r="J91" s="32">
        <f t="shared" si="21"/>
        <v>59</v>
      </c>
      <c r="K91" s="33">
        <f t="shared" si="21"/>
        <v>7</v>
      </c>
      <c r="L91" s="33">
        <f t="shared" si="21"/>
        <v>8</v>
      </c>
      <c r="M91" s="33">
        <f t="shared" si="21"/>
        <v>18</v>
      </c>
      <c r="N91" s="33">
        <f t="shared" si="21"/>
        <v>0</v>
      </c>
      <c r="O91" s="34">
        <f t="shared" si="21"/>
        <v>38</v>
      </c>
      <c r="P91" s="32">
        <f t="shared" si="21"/>
        <v>10</v>
      </c>
      <c r="Q91" s="32">
        <f t="shared" si="21"/>
        <v>34</v>
      </c>
      <c r="R91" s="35">
        <f t="shared" si="21"/>
        <v>11</v>
      </c>
      <c r="S91" s="34">
        <f t="shared" si="21"/>
        <v>34</v>
      </c>
      <c r="T91" s="35">
        <f t="shared" si="21"/>
        <v>8</v>
      </c>
      <c r="U91" s="36">
        <f t="shared" si="21"/>
        <v>20</v>
      </c>
      <c r="V91" s="37">
        <f t="shared" si="21"/>
        <v>2204</v>
      </c>
      <c r="W91" s="38">
        <f t="shared" ref="W91:W109" si="23">SUM(D91:V91)</f>
        <v>25025</v>
      </c>
      <c r="X91" s="39">
        <f t="shared" ref="X91:X111" si="24">X7+X67</f>
        <v>18743</v>
      </c>
      <c r="Y91" s="122">
        <f t="shared" si="22"/>
        <v>133.51651283145708</v>
      </c>
    </row>
    <row r="92" spans="1:25" ht="21.75" customHeight="1">
      <c r="A92" s="210"/>
      <c r="B92" s="204" t="s">
        <v>35</v>
      </c>
      <c r="C92" s="43" t="s">
        <v>36</v>
      </c>
      <c r="D92" s="198">
        <f t="shared" ref="D92:S107" si="25">D8+D68</f>
        <v>13745</v>
      </c>
      <c r="E92" s="45">
        <f t="shared" si="25"/>
        <v>7987</v>
      </c>
      <c r="F92" s="45">
        <f t="shared" si="25"/>
        <v>4386</v>
      </c>
      <c r="G92" s="45">
        <f t="shared" si="25"/>
        <v>8216</v>
      </c>
      <c r="H92" s="45">
        <f t="shared" si="25"/>
        <v>600</v>
      </c>
      <c r="I92" s="45">
        <f t="shared" si="25"/>
        <v>299</v>
      </c>
      <c r="J92" s="45">
        <f t="shared" si="25"/>
        <v>437</v>
      </c>
      <c r="K92" s="46">
        <f t="shared" si="25"/>
        <v>126</v>
      </c>
      <c r="L92" s="46">
        <f t="shared" si="25"/>
        <v>17</v>
      </c>
      <c r="M92" s="46">
        <f t="shared" si="25"/>
        <v>232</v>
      </c>
      <c r="N92" s="46">
        <f t="shared" si="25"/>
        <v>39</v>
      </c>
      <c r="O92" s="47">
        <f t="shared" si="25"/>
        <v>479</v>
      </c>
      <c r="P92" s="45">
        <f t="shared" si="25"/>
        <v>145</v>
      </c>
      <c r="Q92" s="45">
        <f t="shared" si="25"/>
        <v>54</v>
      </c>
      <c r="R92" s="48">
        <f t="shared" si="25"/>
        <v>113</v>
      </c>
      <c r="S92" s="47">
        <f t="shared" si="21"/>
        <v>468</v>
      </c>
      <c r="T92" s="48">
        <f t="shared" si="21"/>
        <v>204</v>
      </c>
      <c r="U92" s="49">
        <f t="shared" si="21"/>
        <v>139</v>
      </c>
      <c r="V92" s="50">
        <f t="shared" si="21"/>
        <v>1132</v>
      </c>
      <c r="W92" s="178">
        <f t="shared" si="23"/>
        <v>38818</v>
      </c>
      <c r="X92" s="51">
        <f t="shared" si="24"/>
        <v>38469</v>
      </c>
      <c r="Y92" s="199">
        <f t="shared" si="22"/>
        <v>100.90722399854428</v>
      </c>
    </row>
    <row r="93" spans="1:25" ht="21.75" customHeight="1">
      <c r="A93" s="210"/>
      <c r="B93" s="204"/>
      <c r="C93" s="30" t="s">
        <v>37</v>
      </c>
      <c r="D93" s="31">
        <f t="shared" si="25"/>
        <v>14173</v>
      </c>
      <c r="E93" s="32">
        <f t="shared" si="25"/>
        <v>8218</v>
      </c>
      <c r="F93" s="32">
        <f t="shared" si="25"/>
        <v>4645</v>
      </c>
      <c r="G93" s="32">
        <f t="shared" si="25"/>
        <v>8328</v>
      </c>
      <c r="H93" s="32">
        <f t="shared" si="25"/>
        <v>632</v>
      </c>
      <c r="I93" s="32">
        <f t="shared" si="25"/>
        <v>355</v>
      </c>
      <c r="J93" s="32">
        <f t="shared" si="25"/>
        <v>522</v>
      </c>
      <c r="K93" s="33">
        <f t="shared" si="25"/>
        <v>126</v>
      </c>
      <c r="L93" s="33">
        <f t="shared" si="25"/>
        <v>27</v>
      </c>
      <c r="M93" s="33">
        <f t="shared" si="25"/>
        <v>264</v>
      </c>
      <c r="N93" s="33">
        <f t="shared" si="25"/>
        <v>42</v>
      </c>
      <c r="O93" s="34">
        <f t="shared" si="25"/>
        <v>480</v>
      </c>
      <c r="P93" s="32">
        <f t="shared" si="25"/>
        <v>167</v>
      </c>
      <c r="Q93" s="32">
        <f t="shared" si="25"/>
        <v>69</v>
      </c>
      <c r="R93" s="35">
        <f t="shared" si="25"/>
        <v>146</v>
      </c>
      <c r="S93" s="34">
        <f t="shared" si="21"/>
        <v>530</v>
      </c>
      <c r="T93" s="35">
        <f t="shared" si="21"/>
        <v>222</v>
      </c>
      <c r="U93" s="36">
        <f t="shared" si="21"/>
        <v>156</v>
      </c>
      <c r="V93" s="37">
        <f t="shared" si="21"/>
        <v>1154</v>
      </c>
      <c r="W93" s="38">
        <f t="shared" si="23"/>
        <v>40256</v>
      </c>
      <c r="X93" s="39">
        <f t="shared" si="24"/>
        <v>39056</v>
      </c>
      <c r="Y93" s="122">
        <f t="shared" si="22"/>
        <v>103.07251126587464</v>
      </c>
    </row>
    <row r="94" spans="1:25" ht="21.75" customHeight="1">
      <c r="A94" s="210"/>
      <c r="B94" s="204" t="s">
        <v>38</v>
      </c>
      <c r="C94" s="43" t="s">
        <v>36</v>
      </c>
      <c r="D94" s="198">
        <f t="shared" si="25"/>
        <v>100114</v>
      </c>
      <c r="E94" s="45">
        <f t="shared" si="25"/>
        <v>134300</v>
      </c>
      <c r="F94" s="45">
        <f t="shared" si="25"/>
        <v>161865</v>
      </c>
      <c r="G94" s="45">
        <f t="shared" si="25"/>
        <v>38982</v>
      </c>
      <c r="H94" s="45">
        <f t="shared" si="25"/>
        <v>13869</v>
      </c>
      <c r="I94" s="45">
        <f t="shared" si="25"/>
        <v>15594</v>
      </c>
      <c r="J94" s="45">
        <f t="shared" si="25"/>
        <v>8622</v>
      </c>
      <c r="K94" s="46">
        <f t="shared" si="25"/>
        <v>88</v>
      </c>
      <c r="L94" s="46">
        <f t="shared" si="25"/>
        <v>906</v>
      </c>
      <c r="M94" s="46">
        <f t="shared" si="25"/>
        <v>2313</v>
      </c>
      <c r="N94" s="46">
        <f t="shared" si="25"/>
        <v>21</v>
      </c>
      <c r="O94" s="47">
        <f t="shared" si="25"/>
        <v>960</v>
      </c>
      <c r="P94" s="45">
        <f t="shared" si="25"/>
        <v>323</v>
      </c>
      <c r="Q94" s="45">
        <f t="shared" si="25"/>
        <v>222</v>
      </c>
      <c r="R94" s="48">
        <f t="shared" si="25"/>
        <v>141</v>
      </c>
      <c r="S94" s="47">
        <f t="shared" si="21"/>
        <v>4633</v>
      </c>
      <c r="T94" s="48">
        <f t="shared" si="21"/>
        <v>575</v>
      </c>
      <c r="U94" s="49">
        <f t="shared" si="21"/>
        <v>1794</v>
      </c>
      <c r="V94" s="50">
        <f t="shared" si="21"/>
        <v>20928</v>
      </c>
      <c r="W94" s="178">
        <f t="shared" si="23"/>
        <v>506250</v>
      </c>
      <c r="X94" s="51">
        <f t="shared" si="24"/>
        <v>470108</v>
      </c>
      <c r="Y94" s="199">
        <f t="shared" si="22"/>
        <v>107.68802062504786</v>
      </c>
    </row>
    <row r="95" spans="1:25" ht="21.75" customHeight="1">
      <c r="A95" s="210"/>
      <c r="B95" s="204"/>
      <c r="C95" s="30" t="s">
        <v>37</v>
      </c>
      <c r="D95" s="31">
        <f t="shared" si="25"/>
        <v>104450</v>
      </c>
      <c r="E95" s="32">
        <f t="shared" si="25"/>
        <v>137227</v>
      </c>
      <c r="F95" s="32">
        <f t="shared" si="25"/>
        <v>164230</v>
      </c>
      <c r="G95" s="32">
        <f t="shared" si="25"/>
        <v>40143</v>
      </c>
      <c r="H95" s="32">
        <f t="shared" si="25"/>
        <v>14297</v>
      </c>
      <c r="I95" s="32">
        <f t="shared" si="25"/>
        <v>15901</v>
      </c>
      <c r="J95" s="32">
        <f t="shared" si="25"/>
        <v>8834</v>
      </c>
      <c r="K95" s="33">
        <f t="shared" si="25"/>
        <v>88</v>
      </c>
      <c r="L95" s="33">
        <f t="shared" si="25"/>
        <v>906</v>
      </c>
      <c r="M95" s="33">
        <f t="shared" si="25"/>
        <v>2328</v>
      </c>
      <c r="N95" s="33">
        <f t="shared" si="25"/>
        <v>21</v>
      </c>
      <c r="O95" s="34">
        <f t="shared" si="25"/>
        <v>1310</v>
      </c>
      <c r="P95" s="32">
        <f t="shared" si="25"/>
        <v>345</v>
      </c>
      <c r="Q95" s="32">
        <f t="shared" si="25"/>
        <v>278</v>
      </c>
      <c r="R95" s="35">
        <f t="shared" si="25"/>
        <v>172</v>
      </c>
      <c r="S95" s="34">
        <f t="shared" si="21"/>
        <v>4874</v>
      </c>
      <c r="T95" s="35">
        <f t="shared" si="21"/>
        <v>594</v>
      </c>
      <c r="U95" s="36">
        <f t="shared" si="21"/>
        <v>1879</v>
      </c>
      <c r="V95" s="37">
        <f t="shared" si="21"/>
        <v>21059</v>
      </c>
      <c r="W95" s="38">
        <f t="shared" si="23"/>
        <v>518936</v>
      </c>
      <c r="X95" s="39">
        <f t="shared" si="24"/>
        <v>479856</v>
      </c>
      <c r="Y95" s="122">
        <f t="shared" si="22"/>
        <v>108.14410989963656</v>
      </c>
    </row>
    <row r="96" spans="1:25" ht="21.75" customHeight="1">
      <c r="A96" s="210"/>
      <c r="B96" s="204" t="s">
        <v>39</v>
      </c>
      <c r="C96" s="43" t="s">
        <v>36</v>
      </c>
      <c r="D96" s="198">
        <f t="shared" si="25"/>
        <v>663</v>
      </c>
      <c r="E96" s="45">
        <f t="shared" si="25"/>
        <v>13071</v>
      </c>
      <c r="F96" s="45">
        <f t="shared" si="25"/>
        <v>5620</v>
      </c>
      <c r="G96" s="45">
        <f t="shared" si="25"/>
        <v>4755</v>
      </c>
      <c r="H96" s="45">
        <f t="shared" si="25"/>
        <v>459</v>
      </c>
      <c r="I96" s="45">
        <f t="shared" si="25"/>
        <v>1118</v>
      </c>
      <c r="J96" s="45">
        <f t="shared" si="25"/>
        <v>159</v>
      </c>
      <c r="K96" s="46">
        <f t="shared" si="25"/>
        <v>97</v>
      </c>
      <c r="L96" s="46">
        <f t="shared" si="25"/>
        <v>49</v>
      </c>
      <c r="M96" s="46">
        <f t="shared" si="25"/>
        <v>0</v>
      </c>
      <c r="N96" s="46">
        <f t="shared" si="25"/>
        <v>0</v>
      </c>
      <c r="O96" s="47">
        <f t="shared" si="25"/>
        <v>0</v>
      </c>
      <c r="P96" s="45">
        <f t="shared" si="25"/>
        <v>0</v>
      </c>
      <c r="Q96" s="45">
        <f t="shared" si="25"/>
        <v>1</v>
      </c>
      <c r="R96" s="48">
        <f t="shared" si="25"/>
        <v>2</v>
      </c>
      <c r="S96" s="47">
        <f t="shared" si="21"/>
        <v>1</v>
      </c>
      <c r="T96" s="48">
        <f t="shared" si="21"/>
        <v>0</v>
      </c>
      <c r="U96" s="49">
        <f t="shared" si="21"/>
        <v>8</v>
      </c>
      <c r="V96" s="50">
        <f t="shared" si="21"/>
        <v>149</v>
      </c>
      <c r="W96" s="178">
        <f t="shared" si="23"/>
        <v>26152</v>
      </c>
      <c r="X96" s="51">
        <f t="shared" si="24"/>
        <v>42686</v>
      </c>
      <c r="Y96" s="199">
        <f t="shared" si="22"/>
        <v>61.265988848802891</v>
      </c>
    </row>
    <row r="97" spans="1:25" ht="21.75" customHeight="1">
      <c r="A97" s="210"/>
      <c r="B97" s="204"/>
      <c r="C97" s="30" t="s">
        <v>37</v>
      </c>
      <c r="D97" s="31">
        <f t="shared" si="25"/>
        <v>742</v>
      </c>
      <c r="E97" s="32">
        <f t="shared" si="25"/>
        <v>14230</v>
      </c>
      <c r="F97" s="32">
        <f t="shared" si="25"/>
        <v>6070</v>
      </c>
      <c r="G97" s="32">
        <f t="shared" si="25"/>
        <v>7661</v>
      </c>
      <c r="H97" s="32">
        <f t="shared" si="25"/>
        <v>534</v>
      </c>
      <c r="I97" s="32">
        <f t="shared" si="25"/>
        <v>1222</v>
      </c>
      <c r="J97" s="32">
        <f t="shared" si="25"/>
        <v>210</v>
      </c>
      <c r="K97" s="33">
        <f t="shared" si="25"/>
        <v>97</v>
      </c>
      <c r="L97" s="33">
        <f t="shared" si="25"/>
        <v>65</v>
      </c>
      <c r="M97" s="33">
        <f t="shared" si="25"/>
        <v>0</v>
      </c>
      <c r="N97" s="33">
        <f t="shared" si="25"/>
        <v>0</v>
      </c>
      <c r="O97" s="34">
        <f t="shared" si="25"/>
        <v>0</v>
      </c>
      <c r="P97" s="32">
        <f t="shared" si="25"/>
        <v>0</v>
      </c>
      <c r="Q97" s="32">
        <f t="shared" si="25"/>
        <v>1</v>
      </c>
      <c r="R97" s="35">
        <f t="shared" si="25"/>
        <v>4</v>
      </c>
      <c r="S97" s="34">
        <f t="shared" si="25"/>
        <v>1</v>
      </c>
      <c r="T97" s="35">
        <f t="shared" si="21"/>
        <v>0</v>
      </c>
      <c r="U97" s="36">
        <f t="shared" si="21"/>
        <v>13</v>
      </c>
      <c r="V97" s="37">
        <f t="shared" si="21"/>
        <v>153</v>
      </c>
      <c r="W97" s="38">
        <f t="shared" si="23"/>
        <v>31003</v>
      </c>
      <c r="X97" s="39">
        <f t="shared" si="24"/>
        <v>46357</v>
      </c>
      <c r="Y97" s="122">
        <f t="shared" si="22"/>
        <v>66.878788532476221</v>
      </c>
    </row>
    <row r="98" spans="1:25" ht="21.75" customHeight="1">
      <c r="A98" s="210"/>
      <c r="B98" s="203" t="s">
        <v>40</v>
      </c>
      <c r="C98" s="43" t="s">
        <v>36</v>
      </c>
      <c r="D98" s="198">
        <f t="shared" si="25"/>
        <v>1</v>
      </c>
      <c r="E98" s="45">
        <f t="shared" si="25"/>
        <v>5</v>
      </c>
      <c r="F98" s="45">
        <f t="shared" si="25"/>
        <v>6</v>
      </c>
      <c r="G98" s="45">
        <f t="shared" si="25"/>
        <v>15</v>
      </c>
      <c r="H98" s="45">
        <f t="shared" si="25"/>
        <v>15</v>
      </c>
      <c r="I98" s="45">
        <f t="shared" si="25"/>
        <v>1</v>
      </c>
      <c r="J98" s="45">
        <f t="shared" si="25"/>
        <v>0</v>
      </c>
      <c r="K98" s="46">
        <f t="shared" si="25"/>
        <v>0</v>
      </c>
      <c r="L98" s="46">
        <f t="shared" si="25"/>
        <v>0</v>
      </c>
      <c r="M98" s="46">
        <f t="shared" si="25"/>
        <v>0</v>
      </c>
      <c r="N98" s="46">
        <f t="shared" si="25"/>
        <v>0</v>
      </c>
      <c r="O98" s="47">
        <f t="shared" si="25"/>
        <v>0</v>
      </c>
      <c r="P98" s="45">
        <f t="shared" si="25"/>
        <v>0</v>
      </c>
      <c r="Q98" s="45">
        <f t="shared" si="25"/>
        <v>0</v>
      </c>
      <c r="R98" s="48">
        <f t="shared" si="25"/>
        <v>0</v>
      </c>
      <c r="S98" s="47">
        <f t="shared" si="25"/>
        <v>2</v>
      </c>
      <c r="T98" s="48">
        <f t="shared" si="21"/>
        <v>0</v>
      </c>
      <c r="U98" s="49">
        <f t="shared" si="21"/>
        <v>0</v>
      </c>
      <c r="V98" s="50">
        <f t="shared" si="21"/>
        <v>23</v>
      </c>
      <c r="W98" s="178">
        <f t="shared" si="23"/>
        <v>68</v>
      </c>
      <c r="X98" s="51">
        <f t="shared" si="24"/>
        <v>68</v>
      </c>
      <c r="Y98" s="199">
        <f>W98/X98*100</f>
        <v>100</v>
      </c>
    </row>
    <row r="99" spans="1:25" ht="21.75" customHeight="1">
      <c r="A99" s="210"/>
      <c r="B99" s="204"/>
      <c r="C99" s="30" t="s">
        <v>37</v>
      </c>
      <c r="D99" s="31">
        <f t="shared" si="25"/>
        <v>1</v>
      </c>
      <c r="E99" s="32">
        <f t="shared" si="25"/>
        <v>5</v>
      </c>
      <c r="F99" s="32">
        <f t="shared" si="25"/>
        <v>6</v>
      </c>
      <c r="G99" s="32">
        <f t="shared" si="25"/>
        <v>15</v>
      </c>
      <c r="H99" s="32">
        <f t="shared" si="25"/>
        <v>15</v>
      </c>
      <c r="I99" s="32">
        <f t="shared" si="25"/>
        <v>1</v>
      </c>
      <c r="J99" s="32">
        <f t="shared" si="25"/>
        <v>0</v>
      </c>
      <c r="K99" s="33">
        <f t="shared" si="25"/>
        <v>0</v>
      </c>
      <c r="L99" s="33">
        <f t="shared" si="25"/>
        <v>0</v>
      </c>
      <c r="M99" s="33">
        <f t="shared" si="25"/>
        <v>0</v>
      </c>
      <c r="N99" s="33">
        <f t="shared" si="25"/>
        <v>0</v>
      </c>
      <c r="O99" s="34">
        <f t="shared" si="25"/>
        <v>0</v>
      </c>
      <c r="P99" s="32">
        <f t="shared" si="25"/>
        <v>0</v>
      </c>
      <c r="Q99" s="32">
        <f t="shared" si="25"/>
        <v>0</v>
      </c>
      <c r="R99" s="35">
        <f t="shared" si="25"/>
        <v>0</v>
      </c>
      <c r="S99" s="34">
        <f t="shared" si="25"/>
        <v>2</v>
      </c>
      <c r="T99" s="35">
        <f t="shared" si="21"/>
        <v>0</v>
      </c>
      <c r="U99" s="36">
        <f t="shared" si="21"/>
        <v>0</v>
      </c>
      <c r="V99" s="37">
        <f t="shared" si="21"/>
        <v>23</v>
      </c>
      <c r="W99" s="38">
        <f t="shared" si="23"/>
        <v>68</v>
      </c>
      <c r="X99" s="39">
        <f t="shared" si="24"/>
        <v>96</v>
      </c>
      <c r="Y99" s="122">
        <f t="shared" si="22"/>
        <v>70.833333333333343</v>
      </c>
    </row>
    <row r="100" spans="1:25" ht="21.75" customHeight="1">
      <c r="A100" s="210"/>
      <c r="B100" s="204" t="s">
        <v>42</v>
      </c>
      <c r="C100" s="43" t="s">
        <v>36</v>
      </c>
      <c r="D100" s="198">
        <f t="shared" si="25"/>
        <v>86939</v>
      </c>
      <c r="E100" s="45">
        <f t="shared" si="25"/>
        <v>54994</v>
      </c>
      <c r="F100" s="45">
        <f t="shared" si="25"/>
        <v>109700</v>
      </c>
      <c r="G100" s="45">
        <f t="shared" si="25"/>
        <v>19718</v>
      </c>
      <c r="H100" s="45">
        <f t="shared" si="25"/>
        <v>12541</v>
      </c>
      <c r="I100" s="45">
        <f t="shared" si="25"/>
        <v>10496</v>
      </c>
      <c r="J100" s="45">
        <f t="shared" si="25"/>
        <v>11083</v>
      </c>
      <c r="K100" s="46">
        <f t="shared" si="25"/>
        <v>0</v>
      </c>
      <c r="L100" s="46">
        <f t="shared" si="25"/>
        <v>3382</v>
      </c>
      <c r="M100" s="46">
        <f t="shared" si="25"/>
        <v>930</v>
      </c>
      <c r="N100" s="46">
        <f t="shared" si="25"/>
        <v>803</v>
      </c>
      <c r="O100" s="47">
        <f t="shared" si="25"/>
        <v>42</v>
      </c>
      <c r="P100" s="45">
        <f t="shared" si="25"/>
        <v>218</v>
      </c>
      <c r="Q100" s="45">
        <f t="shared" si="25"/>
        <v>213</v>
      </c>
      <c r="R100" s="48">
        <f t="shared" si="25"/>
        <v>109</v>
      </c>
      <c r="S100" s="47">
        <f t="shared" si="25"/>
        <v>1687</v>
      </c>
      <c r="T100" s="48">
        <f t="shared" si="21"/>
        <v>173</v>
      </c>
      <c r="U100" s="49">
        <f t="shared" si="21"/>
        <v>1044</v>
      </c>
      <c r="V100" s="50">
        <f t="shared" si="21"/>
        <v>10496</v>
      </c>
      <c r="W100" s="178">
        <f t="shared" si="23"/>
        <v>324568</v>
      </c>
      <c r="X100" s="51">
        <f t="shared" si="24"/>
        <v>266106</v>
      </c>
      <c r="Y100" s="199">
        <f t="shared" si="22"/>
        <v>121.96944074917515</v>
      </c>
    </row>
    <row r="101" spans="1:25" ht="21.75" customHeight="1">
      <c r="A101" s="210"/>
      <c r="B101" s="204"/>
      <c r="C101" s="30" t="s">
        <v>37</v>
      </c>
      <c r="D101" s="31">
        <f t="shared" si="25"/>
        <v>97745</v>
      </c>
      <c r="E101" s="32">
        <f t="shared" si="25"/>
        <v>56490</v>
      </c>
      <c r="F101" s="32">
        <f t="shared" si="25"/>
        <v>111353</v>
      </c>
      <c r="G101" s="32">
        <f t="shared" si="25"/>
        <v>20618</v>
      </c>
      <c r="H101" s="32">
        <f t="shared" si="25"/>
        <v>13303</v>
      </c>
      <c r="I101" s="32">
        <f t="shared" si="25"/>
        <v>10824</v>
      </c>
      <c r="J101" s="32">
        <f t="shared" si="25"/>
        <v>11375</v>
      </c>
      <c r="K101" s="33">
        <f t="shared" si="25"/>
        <v>0</v>
      </c>
      <c r="L101" s="33">
        <f t="shared" si="25"/>
        <v>3533</v>
      </c>
      <c r="M101" s="33">
        <f t="shared" si="25"/>
        <v>1078</v>
      </c>
      <c r="N101" s="33">
        <f t="shared" si="25"/>
        <v>803</v>
      </c>
      <c r="O101" s="34">
        <f t="shared" si="25"/>
        <v>65</v>
      </c>
      <c r="P101" s="32">
        <f t="shared" si="25"/>
        <v>299</v>
      </c>
      <c r="Q101" s="32">
        <f t="shared" si="25"/>
        <v>307</v>
      </c>
      <c r="R101" s="35">
        <f t="shared" si="25"/>
        <v>146</v>
      </c>
      <c r="S101" s="34">
        <f t="shared" si="25"/>
        <v>2219</v>
      </c>
      <c r="T101" s="35">
        <f t="shared" si="21"/>
        <v>218</v>
      </c>
      <c r="U101" s="36">
        <f t="shared" si="21"/>
        <v>1280</v>
      </c>
      <c r="V101" s="37">
        <f t="shared" si="21"/>
        <v>10887</v>
      </c>
      <c r="W101" s="38">
        <f t="shared" si="23"/>
        <v>342543</v>
      </c>
      <c r="X101" s="39">
        <f t="shared" si="24"/>
        <v>281822</v>
      </c>
      <c r="Y101" s="122">
        <f t="shared" si="22"/>
        <v>121.5458693785439</v>
      </c>
    </row>
    <row r="102" spans="1:25" ht="21.75" customHeight="1">
      <c r="A102" s="210"/>
      <c r="B102" s="204" t="s">
        <v>43</v>
      </c>
      <c r="C102" s="43" t="s">
        <v>36</v>
      </c>
      <c r="D102" s="198">
        <f>D18+D78</f>
        <v>20469</v>
      </c>
      <c r="E102" s="45">
        <f t="shared" si="25"/>
        <v>32926</v>
      </c>
      <c r="F102" s="45">
        <f t="shared" si="25"/>
        <v>33459</v>
      </c>
      <c r="G102" s="45">
        <f t="shared" si="25"/>
        <v>2045</v>
      </c>
      <c r="H102" s="45">
        <f t="shared" si="25"/>
        <v>2533</v>
      </c>
      <c r="I102" s="45">
        <f t="shared" si="25"/>
        <v>4075</v>
      </c>
      <c r="J102" s="45">
        <f t="shared" si="25"/>
        <v>3946</v>
      </c>
      <c r="K102" s="46">
        <f t="shared" si="25"/>
        <v>0</v>
      </c>
      <c r="L102" s="46">
        <f t="shared" si="25"/>
        <v>1348</v>
      </c>
      <c r="M102" s="46">
        <f t="shared" si="25"/>
        <v>391</v>
      </c>
      <c r="N102" s="46">
        <f t="shared" si="25"/>
        <v>0</v>
      </c>
      <c r="O102" s="47">
        <f t="shared" si="25"/>
        <v>10</v>
      </c>
      <c r="P102" s="45">
        <f t="shared" si="25"/>
        <v>24</v>
      </c>
      <c r="Q102" s="45">
        <f t="shared" si="25"/>
        <v>10</v>
      </c>
      <c r="R102" s="48">
        <f t="shared" si="25"/>
        <v>32</v>
      </c>
      <c r="S102" s="47">
        <f t="shared" si="25"/>
        <v>299</v>
      </c>
      <c r="T102" s="48">
        <f t="shared" si="21"/>
        <v>22</v>
      </c>
      <c r="U102" s="49">
        <f t="shared" si="21"/>
        <v>37</v>
      </c>
      <c r="V102" s="50">
        <f t="shared" si="21"/>
        <v>7468</v>
      </c>
      <c r="W102" s="178">
        <f t="shared" si="23"/>
        <v>109094</v>
      </c>
      <c r="X102" s="51">
        <f t="shared" si="24"/>
        <v>136266</v>
      </c>
      <c r="Y102" s="199">
        <f t="shared" si="22"/>
        <v>80.059589332628832</v>
      </c>
    </row>
    <row r="103" spans="1:25" ht="21.75" customHeight="1">
      <c r="A103" s="210"/>
      <c r="B103" s="204"/>
      <c r="C103" s="30" t="s">
        <v>37</v>
      </c>
      <c r="D103" s="31">
        <f>D19+D79</f>
        <v>22026</v>
      </c>
      <c r="E103" s="32">
        <f t="shared" si="25"/>
        <v>33104</v>
      </c>
      <c r="F103" s="32">
        <f t="shared" si="25"/>
        <v>33746</v>
      </c>
      <c r="G103" s="32">
        <f t="shared" si="25"/>
        <v>2349</v>
      </c>
      <c r="H103" s="32">
        <f t="shared" si="25"/>
        <v>2759</v>
      </c>
      <c r="I103" s="32">
        <f t="shared" si="25"/>
        <v>4104</v>
      </c>
      <c r="J103" s="32">
        <f t="shared" si="25"/>
        <v>4025</v>
      </c>
      <c r="K103" s="33">
        <f t="shared" si="25"/>
        <v>0</v>
      </c>
      <c r="L103" s="33">
        <f t="shared" si="25"/>
        <v>1435</v>
      </c>
      <c r="M103" s="33">
        <f t="shared" si="25"/>
        <v>471</v>
      </c>
      <c r="N103" s="33">
        <f t="shared" si="25"/>
        <v>0</v>
      </c>
      <c r="O103" s="34">
        <f t="shared" si="25"/>
        <v>42</v>
      </c>
      <c r="P103" s="32">
        <f t="shared" si="25"/>
        <v>24</v>
      </c>
      <c r="Q103" s="32">
        <f t="shared" si="25"/>
        <v>10</v>
      </c>
      <c r="R103" s="35">
        <f t="shared" si="25"/>
        <v>38</v>
      </c>
      <c r="S103" s="34">
        <f t="shared" si="25"/>
        <v>345</v>
      </c>
      <c r="T103" s="35">
        <f t="shared" si="21"/>
        <v>22</v>
      </c>
      <c r="U103" s="36">
        <f t="shared" si="21"/>
        <v>39</v>
      </c>
      <c r="V103" s="37">
        <f t="shared" si="21"/>
        <v>8603</v>
      </c>
      <c r="W103" s="38">
        <f t="shared" si="23"/>
        <v>113142</v>
      </c>
      <c r="X103" s="39">
        <f t="shared" si="24"/>
        <v>137877</v>
      </c>
      <c r="Y103" s="122">
        <f t="shared" si="22"/>
        <v>82.060097043016597</v>
      </c>
    </row>
    <row r="104" spans="1:25" ht="21.75" customHeight="1">
      <c r="A104" s="210"/>
      <c r="B104" s="204" t="s">
        <v>44</v>
      </c>
      <c r="C104" s="43" t="s">
        <v>36</v>
      </c>
      <c r="D104" s="198">
        <f t="shared" si="25"/>
        <v>3754</v>
      </c>
      <c r="E104" s="45">
        <f t="shared" si="25"/>
        <v>1992</v>
      </c>
      <c r="F104" s="45">
        <f t="shared" si="25"/>
        <v>849</v>
      </c>
      <c r="G104" s="45">
        <f t="shared" si="25"/>
        <v>920</v>
      </c>
      <c r="H104" s="45">
        <f t="shared" si="25"/>
        <v>474</v>
      </c>
      <c r="I104" s="45">
        <f t="shared" si="25"/>
        <v>569</v>
      </c>
      <c r="J104" s="45">
        <f t="shared" si="25"/>
        <v>315</v>
      </c>
      <c r="K104" s="46">
        <f t="shared" si="25"/>
        <v>2</v>
      </c>
      <c r="L104" s="46">
        <f t="shared" si="25"/>
        <v>24</v>
      </c>
      <c r="M104" s="46">
        <f t="shared" si="25"/>
        <v>4</v>
      </c>
      <c r="N104" s="46">
        <f t="shared" si="25"/>
        <v>40</v>
      </c>
      <c r="O104" s="47">
        <f t="shared" si="25"/>
        <v>4</v>
      </c>
      <c r="P104" s="45">
        <f t="shared" si="25"/>
        <v>23</v>
      </c>
      <c r="Q104" s="45">
        <f t="shared" si="25"/>
        <v>40</v>
      </c>
      <c r="R104" s="48">
        <f t="shared" si="25"/>
        <v>14</v>
      </c>
      <c r="S104" s="47">
        <f t="shared" si="25"/>
        <v>100</v>
      </c>
      <c r="T104" s="48">
        <f t="shared" si="21"/>
        <v>16</v>
      </c>
      <c r="U104" s="49">
        <f t="shared" si="21"/>
        <v>156</v>
      </c>
      <c r="V104" s="50">
        <f t="shared" si="21"/>
        <v>1835</v>
      </c>
      <c r="W104" s="178">
        <f t="shared" si="23"/>
        <v>11131</v>
      </c>
      <c r="X104" s="51">
        <f t="shared" si="24"/>
        <v>5611</v>
      </c>
      <c r="Y104" s="177">
        <f t="shared" si="22"/>
        <v>198.37818570664766</v>
      </c>
    </row>
    <row r="105" spans="1:25" ht="21.75" customHeight="1">
      <c r="A105" s="210"/>
      <c r="B105" s="204"/>
      <c r="C105" s="30" t="s">
        <v>37</v>
      </c>
      <c r="D105" s="31">
        <f t="shared" si="25"/>
        <v>3754</v>
      </c>
      <c r="E105" s="32">
        <f t="shared" si="25"/>
        <v>1992</v>
      </c>
      <c r="F105" s="32">
        <f t="shared" si="25"/>
        <v>849</v>
      </c>
      <c r="G105" s="32">
        <f t="shared" si="25"/>
        <v>920</v>
      </c>
      <c r="H105" s="32">
        <f t="shared" si="25"/>
        <v>474</v>
      </c>
      <c r="I105" s="32">
        <f t="shared" si="25"/>
        <v>569</v>
      </c>
      <c r="J105" s="32">
        <f t="shared" si="25"/>
        <v>315</v>
      </c>
      <c r="K105" s="33">
        <f t="shared" si="25"/>
        <v>2</v>
      </c>
      <c r="L105" s="33">
        <f t="shared" si="25"/>
        <v>24</v>
      </c>
      <c r="M105" s="33">
        <f t="shared" si="25"/>
        <v>4</v>
      </c>
      <c r="N105" s="33">
        <f t="shared" si="25"/>
        <v>40</v>
      </c>
      <c r="O105" s="34">
        <f t="shared" si="25"/>
        <v>4</v>
      </c>
      <c r="P105" s="32">
        <f t="shared" si="25"/>
        <v>23</v>
      </c>
      <c r="Q105" s="32">
        <f t="shared" si="25"/>
        <v>40</v>
      </c>
      <c r="R105" s="35">
        <f t="shared" si="25"/>
        <v>14</v>
      </c>
      <c r="S105" s="34">
        <f t="shared" si="25"/>
        <v>100</v>
      </c>
      <c r="T105" s="35">
        <f t="shared" si="21"/>
        <v>16</v>
      </c>
      <c r="U105" s="36">
        <f t="shared" si="21"/>
        <v>156</v>
      </c>
      <c r="V105" s="37">
        <f t="shared" si="21"/>
        <v>1835</v>
      </c>
      <c r="W105" s="38">
        <f t="shared" si="23"/>
        <v>11131</v>
      </c>
      <c r="X105" s="39">
        <f t="shared" si="24"/>
        <v>5611</v>
      </c>
      <c r="Y105" s="122">
        <f t="shared" si="22"/>
        <v>198.37818570664766</v>
      </c>
    </row>
    <row r="106" spans="1:25" ht="21.75" customHeight="1">
      <c r="A106" s="210"/>
      <c r="B106" s="203" t="s">
        <v>45</v>
      </c>
      <c r="C106" s="43" t="s">
        <v>36</v>
      </c>
      <c r="D106" s="198">
        <f t="shared" si="25"/>
        <v>16</v>
      </c>
      <c r="E106" s="45">
        <f t="shared" si="25"/>
        <v>0</v>
      </c>
      <c r="F106" s="45">
        <f t="shared" si="25"/>
        <v>2</v>
      </c>
      <c r="G106" s="45">
        <f t="shared" si="25"/>
        <v>0</v>
      </c>
      <c r="H106" s="45">
        <f t="shared" si="25"/>
        <v>0</v>
      </c>
      <c r="I106" s="45">
        <f t="shared" si="25"/>
        <v>0</v>
      </c>
      <c r="J106" s="45">
        <f t="shared" si="25"/>
        <v>0</v>
      </c>
      <c r="K106" s="46">
        <f t="shared" si="25"/>
        <v>0</v>
      </c>
      <c r="L106" s="46">
        <f t="shared" si="25"/>
        <v>0</v>
      </c>
      <c r="M106" s="46">
        <f t="shared" si="25"/>
        <v>0</v>
      </c>
      <c r="N106" s="46">
        <f t="shared" si="25"/>
        <v>0</v>
      </c>
      <c r="O106" s="47">
        <f t="shared" si="25"/>
        <v>0</v>
      </c>
      <c r="P106" s="45">
        <f t="shared" si="25"/>
        <v>0</v>
      </c>
      <c r="Q106" s="45">
        <f t="shared" si="25"/>
        <v>0</v>
      </c>
      <c r="R106" s="48">
        <f t="shared" si="25"/>
        <v>0</v>
      </c>
      <c r="S106" s="47">
        <f t="shared" si="25"/>
        <v>0</v>
      </c>
      <c r="T106" s="48">
        <f t="shared" ref="T106:V107" si="26">T22+T82</f>
        <v>0</v>
      </c>
      <c r="U106" s="49">
        <f t="shared" si="26"/>
        <v>0</v>
      </c>
      <c r="V106" s="50">
        <f t="shared" si="26"/>
        <v>2</v>
      </c>
      <c r="W106" s="178">
        <f t="shared" si="23"/>
        <v>20</v>
      </c>
      <c r="X106" s="51">
        <f t="shared" si="24"/>
        <v>36</v>
      </c>
      <c r="Y106" s="179">
        <f>IF(OR(X106=0,X106=""),"-",+W106/X106*100)</f>
        <v>55.555555555555557</v>
      </c>
    </row>
    <row r="107" spans="1:25" ht="21.75" customHeight="1">
      <c r="A107" s="210"/>
      <c r="B107" s="204"/>
      <c r="C107" s="30" t="s">
        <v>37</v>
      </c>
      <c r="D107" s="31">
        <f t="shared" si="25"/>
        <v>16</v>
      </c>
      <c r="E107" s="32">
        <f t="shared" si="25"/>
        <v>0</v>
      </c>
      <c r="F107" s="32">
        <f t="shared" si="25"/>
        <v>2</v>
      </c>
      <c r="G107" s="32">
        <f t="shared" si="25"/>
        <v>0</v>
      </c>
      <c r="H107" s="32">
        <f t="shared" si="25"/>
        <v>0</v>
      </c>
      <c r="I107" s="32">
        <f t="shared" si="25"/>
        <v>0</v>
      </c>
      <c r="J107" s="32">
        <f t="shared" si="25"/>
        <v>0</v>
      </c>
      <c r="K107" s="33">
        <f t="shared" si="25"/>
        <v>0</v>
      </c>
      <c r="L107" s="33">
        <f t="shared" si="25"/>
        <v>0</v>
      </c>
      <c r="M107" s="33">
        <f t="shared" si="25"/>
        <v>0</v>
      </c>
      <c r="N107" s="33">
        <f t="shared" si="25"/>
        <v>0</v>
      </c>
      <c r="O107" s="34">
        <f t="shared" si="25"/>
        <v>0</v>
      </c>
      <c r="P107" s="32">
        <f t="shared" si="25"/>
        <v>0</v>
      </c>
      <c r="Q107" s="32">
        <f t="shared" si="25"/>
        <v>0</v>
      </c>
      <c r="R107" s="35">
        <f t="shared" si="25"/>
        <v>0</v>
      </c>
      <c r="S107" s="34">
        <f t="shared" si="25"/>
        <v>0</v>
      </c>
      <c r="T107" s="35">
        <f t="shared" si="26"/>
        <v>0</v>
      </c>
      <c r="U107" s="36">
        <f t="shared" si="26"/>
        <v>0</v>
      </c>
      <c r="V107" s="37">
        <f t="shared" si="26"/>
        <v>2</v>
      </c>
      <c r="W107" s="38">
        <f t="shared" si="23"/>
        <v>20</v>
      </c>
      <c r="X107" s="39">
        <f t="shared" si="24"/>
        <v>36</v>
      </c>
      <c r="Y107" s="180">
        <f>IF(OR(X107=0,X107=""),"-",+W107/X107*100)</f>
        <v>55.555555555555557</v>
      </c>
    </row>
    <row r="108" spans="1:25" ht="21.75" customHeight="1">
      <c r="A108" s="210"/>
      <c r="B108" s="203" t="s">
        <v>46</v>
      </c>
      <c r="C108" s="43" t="s">
        <v>36</v>
      </c>
      <c r="D108" s="198">
        <f t="shared" ref="D108:V111" si="27">D24+D84</f>
        <v>0</v>
      </c>
      <c r="E108" s="45">
        <f t="shared" si="27"/>
        <v>0</v>
      </c>
      <c r="F108" s="45">
        <f t="shared" si="27"/>
        <v>0</v>
      </c>
      <c r="G108" s="45">
        <f t="shared" si="27"/>
        <v>0</v>
      </c>
      <c r="H108" s="45">
        <f t="shared" si="27"/>
        <v>0</v>
      </c>
      <c r="I108" s="45">
        <f t="shared" si="27"/>
        <v>0</v>
      </c>
      <c r="J108" s="45">
        <f t="shared" si="27"/>
        <v>0</v>
      </c>
      <c r="K108" s="46">
        <f t="shared" si="27"/>
        <v>0</v>
      </c>
      <c r="L108" s="46">
        <f t="shared" si="27"/>
        <v>0</v>
      </c>
      <c r="M108" s="46">
        <f t="shared" si="27"/>
        <v>0</v>
      </c>
      <c r="N108" s="46">
        <f t="shared" si="27"/>
        <v>0</v>
      </c>
      <c r="O108" s="47">
        <f t="shared" si="27"/>
        <v>0</v>
      </c>
      <c r="P108" s="45">
        <f t="shared" si="27"/>
        <v>0</v>
      </c>
      <c r="Q108" s="45">
        <f t="shared" si="27"/>
        <v>0</v>
      </c>
      <c r="R108" s="48">
        <f t="shared" si="27"/>
        <v>0</v>
      </c>
      <c r="S108" s="47">
        <f t="shared" si="27"/>
        <v>0</v>
      </c>
      <c r="T108" s="48">
        <f t="shared" si="27"/>
        <v>0</v>
      </c>
      <c r="U108" s="49">
        <f t="shared" si="27"/>
        <v>0</v>
      </c>
      <c r="V108" s="50">
        <f t="shared" si="27"/>
        <v>0</v>
      </c>
      <c r="W108" s="178">
        <f t="shared" si="23"/>
        <v>0</v>
      </c>
      <c r="X108" s="51">
        <f t="shared" si="24"/>
        <v>0</v>
      </c>
      <c r="Y108" s="179" t="str">
        <f>IF(OR(X108=0,X108=""),"-",+W108/X108*100)</f>
        <v>-</v>
      </c>
    </row>
    <row r="109" spans="1:25" ht="21.75" customHeight="1">
      <c r="A109" s="210"/>
      <c r="B109" s="204"/>
      <c r="C109" s="30" t="s">
        <v>37</v>
      </c>
      <c r="D109" s="31">
        <f t="shared" si="27"/>
        <v>0</v>
      </c>
      <c r="E109" s="32">
        <f t="shared" si="27"/>
        <v>0</v>
      </c>
      <c r="F109" s="32">
        <f t="shared" si="27"/>
        <v>0</v>
      </c>
      <c r="G109" s="32">
        <f t="shared" si="27"/>
        <v>0</v>
      </c>
      <c r="H109" s="32">
        <f t="shared" si="27"/>
        <v>0</v>
      </c>
      <c r="I109" s="32">
        <f t="shared" si="27"/>
        <v>0</v>
      </c>
      <c r="J109" s="32">
        <f t="shared" si="27"/>
        <v>0</v>
      </c>
      <c r="K109" s="33">
        <f t="shared" si="27"/>
        <v>0</v>
      </c>
      <c r="L109" s="33">
        <f t="shared" si="27"/>
        <v>0</v>
      </c>
      <c r="M109" s="33">
        <f t="shared" si="27"/>
        <v>0</v>
      </c>
      <c r="N109" s="33">
        <f t="shared" si="27"/>
        <v>0</v>
      </c>
      <c r="O109" s="34">
        <f t="shared" si="27"/>
        <v>0</v>
      </c>
      <c r="P109" s="32">
        <f t="shared" si="27"/>
        <v>0</v>
      </c>
      <c r="Q109" s="32">
        <f t="shared" si="27"/>
        <v>0</v>
      </c>
      <c r="R109" s="35">
        <f t="shared" si="27"/>
        <v>0</v>
      </c>
      <c r="S109" s="34">
        <f t="shared" si="27"/>
        <v>0</v>
      </c>
      <c r="T109" s="35">
        <f t="shared" si="27"/>
        <v>0</v>
      </c>
      <c r="U109" s="36">
        <f t="shared" si="27"/>
        <v>0</v>
      </c>
      <c r="V109" s="37">
        <f t="shared" si="27"/>
        <v>0</v>
      </c>
      <c r="W109" s="38">
        <f t="shared" si="23"/>
        <v>0</v>
      </c>
      <c r="X109" s="39">
        <f t="shared" si="24"/>
        <v>0</v>
      </c>
      <c r="Y109" s="180" t="str">
        <f>IF(OR(X109=0,X109=""),"-",+W109/X109*100)</f>
        <v>-</v>
      </c>
    </row>
    <row r="110" spans="1:25" ht="21.75" customHeight="1">
      <c r="A110" s="210"/>
      <c r="B110" s="204" t="s">
        <v>47</v>
      </c>
      <c r="C110" s="43" t="s">
        <v>36</v>
      </c>
      <c r="D110" s="198">
        <f t="shared" si="27"/>
        <v>19</v>
      </c>
      <c r="E110" s="45">
        <f t="shared" si="27"/>
        <v>0</v>
      </c>
      <c r="F110" s="45">
        <f t="shared" si="27"/>
        <v>0</v>
      </c>
      <c r="G110" s="45">
        <f t="shared" si="27"/>
        <v>12</v>
      </c>
      <c r="H110" s="45">
        <f t="shared" si="27"/>
        <v>0</v>
      </c>
      <c r="I110" s="45">
        <f t="shared" si="27"/>
        <v>0</v>
      </c>
      <c r="J110" s="45">
        <f t="shared" si="27"/>
        <v>1</v>
      </c>
      <c r="K110" s="46">
        <f t="shared" si="27"/>
        <v>0</v>
      </c>
      <c r="L110" s="46">
        <f t="shared" si="27"/>
        <v>0</v>
      </c>
      <c r="M110" s="46">
        <f t="shared" si="27"/>
        <v>0</v>
      </c>
      <c r="N110" s="46">
        <f t="shared" si="27"/>
        <v>0</v>
      </c>
      <c r="O110" s="47">
        <f t="shared" si="27"/>
        <v>1</v>
      </c>
      <c r="P110" s="45">
        <f t="shared" si="27"/>
        <v>0</v>
      </c>
      <c r="Q110" s="45">
        <f t="shared" si="27"/>
        <v>0</v>
      </c>
      <c r="R110" s="48">
        <f t="shared" si="27"/>
        <v>2</v>
      </c>
      <c r="S110" s="47">
        <f t="shared" si="27"/>
        <v>0</v>
      </c>
      <c r="T110" s="48">
        <f t="shared" si="27"/>
        <v>0</v>
      </c>
      <c r="U110" s="49">
        <f t="shared" si="27"/>
        <v>4</v>
      </c>
      <c r="V110" s="50">
        <f t="shared" si="27"/>
        <v>0</v>
      </c>
      <c r="W110" s="178">
        <f t="shared" ref="W110:W111" si="28">SUM(D110:V110)</f>
        <v>39</v>
      </c>
      <c r="X110" s="51">
        <f t="shared" si="24"/>
        <v>53</v>
      </c>
      <c r="Y110" s="199">
        <f t="shared" ref="Y110:Y113" si="29">W110/X110*100</f>
        <v>73.584905660377359</v>
      </c>
    </row>
    <row r="111" spans="1:25" ht="21.75" customHeight="1">
      <c r="A111" s="210"/>
      <c r="B111" s="204"/>
      <c r="C111" s="30" t="s">
        <v>37</v>
      </c>
      <c r="D111" s="31">
        <f t="shared" si="27"/>
        <v>25</v>
      </c>
      <c r="E111" s="32">
        <f t="shared" si="27"/>
        <v>0</v>
      </c>
      <c r="F111" s="32">
        <f t="shared" si="27"/>
        <v>0</v>
      </c>
      <c r="G111" s="32">
        <f t="shared" si="27"/>
        <v>12</v>
      </c>
      <c r="H111" s="32">
        <f t="shared" si="27"/>
        <v>0</v>
      </c>
      <c r="I111" s="32">
        <f t="shared" si="27"/>
        <v>0</v>
      </c>
      <c r="J111" s="32">
        <f t="shared" si="27"/>
        <v>1</v>
      </c>
      <c r="K111" s="33">
        <f t="shared" si="27"/>
        <v>0</v>
      </c>
      <c r="L111" s="33">
        <f t="shared" si="27"/>
        <v>0</v>
      </c>
      <c r="M111" s="33">
        <f t="shared" si="27"/>
        <v>0</v>
      </c>
      <c r="N111" s="33">
        <f t="shared" si="27"/>
        <v>0</v>
      </c>
      <c r="O111" s="34">
        <f t="shared" si="27"/>
        <v>1</v>
      </c>
      <c r="P111" s="32">
        <f t="shared" si="27"/>
        <v>0</v>
      </c>
      <c r="Q111" s="32">
        <f t="shared" si="27"/>
        <v>0</v>
      </c>
      <c r="R111" s="35">
        <f t="shared" si="27"/>
        <v>2</v>
      </c>
      <c r="S111" s="34">
        <f t="shared" si="27"/>
        <v>0</v>
      </c>
      <c r="T111" s="35">
        <f t="shared" si="27"/>
        <v>0</v>
      </c>
      <c r="U111" s="36">
        <f t="shared" si="27"/>
        <v>4</v>
      </c>
      <c r="V111" s="37">
        <f t="shared" si="27"/>
        <v>0</v>
      </c>
      <c r="W111" s="38">
        <f t="shared" si="28"/>
        <v>45</v>
      </c>
      <c r="X111" s="39">
        <f t="shared" si="24"/>
        <v>53</v>
      </c>
      <c r="Y111" s="122">
        <f t="shared" si="29"/>
        <v>84.905660377358487</v>
      </c>
    </row>
    <row r="112" spans="1:25" ht="21.75" customHeight="1">
      <c r="A112" s="205" t="s">
        <v>48</v>
      </c>
      <c r="B112" s="206"/>
      <c r="C112" s="69" t="s">
        <v>36</v>
      </c>
      <c r="D112" s="70">
        <f>D90+D92+D94+D96+D100+D102+D104+D110+D98+D106+D108</f>
        <v>237725</v>
      </c>
      <c r="E112" s="70">
        <f t="shared" ref="E112:V113" si="30">E90+E92+E94+E96+E100+E102+E104+E110+E98+E106+E108</f>
        <v>245623</v>
      </c>
      <c r="F112" s="70">
        <f t="shared" si="30"/>
        <v>318829</v>
      </c>
      <c r="G112" s="70">
        <f t="shared" si="30"/>
        <v>74951</v>
      </c>
      <c r="H112" s="70">
        <f t="shared" si="30"/>
        <v>30566</v>
      </c>
      <c r="I112" s="70">
        <f t="shared" si="30"/>
        <v>32208</v>
      </c>
      <c r="J112" s="70">
        <f t="shared" si="30"/>
        <v>24616</v>
      </c>
      <c r="K112" s="70">
        <f t="shared" si="30"/>
        <v>320</v>
      </c>
      <c r="L112" s="70">
        <f t="shared" si="30"/>
        <v>5731</v>
      </c>
      <c r="M112" s="70">
        <f t="shared" si="30"/>
        <v>3888</v>
      </c>
      <c r="N112" s="71">
        <f t="shared" si="30"/>
        <v>903</v>
      </c>
      <c r="O112" s="72">
        <f t="shared" si="30"/>
        <v>1523</v>
      </c>
      <c r="P112" s="70">
        <f t="shared" si="30"/>
        <v>742</v>
      </c>
      <c r="Q112" s="70">
        <f t="shared" si="30"/>
        <v>553</v>
      </c>
      <c r="R112" s="73">
        <f t="shared" si="30"/>
        <v>421</v>
      </c>
      <c r="S112" s="72">
        <f t="shared" si="30"/>
        <v>7217</v>
      </c>
      <c r="T112" s="73">
        <f t="shared" si="30"/>
        <v>998</v>
      </c>
      <c r="U112" s="74">
        <f t="shared" si="30"/>
        <v>3195</v>
      </c>
      <c r="V112" s="71">
        <f t="shared" si="30"/>
        <v>43538</v>
      </c>
      <c r="W112" s="75">
        <f>SUM(D112:V112)</f>
        <v>1033547</v>
      </c>
      <c r="X112" s="70">
        <f>X90+X92+X94+X96+X98+X100+X102+X104+X106+X108+X110</f>
        <v>977093</v>
      </c>
      <c r="Y112" s="195">
        <f t="shared" si="29"/>
        <v>105.77775094080093</v>
      </c>
    </row>
    <row r="113" spans="1:25" ht="21.75" customHeight="1" thickBot="1">
      <c r="A113" s="207"/>
      <c r="B113" s="208"/>
      <c r="C113" s="79" t="s">
        <v>37</v>
      </c>
      <c r="D113" s="80">
        <f>D91+D93+D95+D97+D101+D103+D105+D111+D99+D107+D109</f>
        <v>260243</v>
      </c>
      <c r="E113" s="80">
        <f t="shared" si="30"/>
        <v>251750</v>
      </c>
      <c r="F113" s="80">
        <f t="shared" si="30"/>
        <v>325169</v>
      </c>
      <c r="G113" s="80">
        <f t="shared" si="30"/>
        <v>80400</v>
      </c>
      <c r="H113" s="80">
        <f t="shared" si="30"/>
        <v>32112</v>
      </c>
      <c r="I113" s="80">
        <f t="shared" si="30"/>
        <v>33035</v>
      </c>
      <c r="J113" s="80">
        <f t="shared" si="30"/>
        <v>25341</v>
      </c>
      <c r="K113" s="80">
        <f t="shared" si="30"/>
        <v>320</v>
      </c>
      <c r="L113" s="80">
        <f t="shared" si="30"/>
        <v>5998</v>
      </c>
      <c r="M113" s="80">
        <f t="shared" si="30"/>
        <v>4163</v>
      </c>
      <c r="N113" s="81">
        <f t="shared" si="30"/>
        <v>906</v>
      </c>
      <c r="O113" s="82">
        <f t="shared" si="30"/>
        <v>1940</v>
      </c>
      <c r="P113" s="80">
        <f t="shared" si="30"/>
        <v>868</v>
      </c>
      <c r="Q113" s="80">
        <f t="shared" si="30"/>
        <v>739</v>
      </c>
      <c r="R113" s="83">
        <f t="shared" si="30"/>
        <v>533</v>
      </c>
      <c r="S113" s="82">
        <f t="shared" si="30"/>
        <v>8105</v>
      </c>
      <c r="T113" s="83">
        <f t="shared" si="30"/>
        <v>1080</v>
      </c>
      <c r="U113" s="84">
        <f t="shared" si="30"/>
        <v>3547</v>
      </c>
      <c r="V113" s="81">
        <f t="shared" si="30"/>
        <v>45920</v>
      </c>
      <c r="W113" s="85">
        <f>SUM(D113:V113)</f>
        <v>1082169</v>
      </c>
      <c r="X113" s="200">
        <f>X91+X93+X95+X97+X99+X101+X103+X105+X107+X109+X111</f>
        <v>1009507</v>
      </c>
      <c r="Y113" s="196">
        <f t="shared" si="29"/>
        <v>107.19777079307029</v>
      </c>
    </row>
    <row r="115" spans="1:25" s="1" customFormat="1" ht="21.75" customHeight="1">
      <c r="A115" s="2"/>
      <c r="B115" s="2"/>
      <c r="C115" s="2"/>
    </row>
    <row r="116" spans="1:25" s="1" customFormat="1" ht="21.75" customHeight="1">
      <c r="A116" s="2"/>
      <c r="B116" s="2"/>
      <c r="C116" s="2"/>
      <c r="K116" s="201"/>
    </row>
    <row r="117" spans="1:25" s="1" customFormat="1" ht="21.75" customHeight="1">
      <c r="A117" s="2"/>
      <c r="B117" s="2"/>
      <c r="C117" s="2"/>
      <c r="W117" s="202"/>
    </row>
  </sheetData>
  <mergeCells count="71">
    <mergeCell ref="A1:N2"/>
    <mergeCell ref="A4:B5"/>
    <mergeCell ref="C4:C5"/>
    <mergeCell ref="D4:N4"/>
    <mergeCell ref="O4:R4"/>
    <mergeCell ref="W4:W5"/>
    <mergeCell ref="X4:X5"/>
    <mergeCell ref="Y4:Y5"/>
    <mergeCell ref="Z4:Z5"/>
    <mergeCell ref="AA4:AA5"/>
    <mergeCell ref="B16:B17"/>
    <mergeCell ref="B18:B19"/>
    <mergeCell ref="B20:B21"/>
    <mergeCell ref="B22:B23"/>
    <mergeCell ref="V4:V5"/>
    <mergeCell ref="S4:T4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</mergeCells>
  <phoneticPr fontId="5"/>
  <printOptions horizontalCentered="1"/>
  <pageMargins left="0" right="0" top="0.47244094488188981" bottom="0.11811023622047245" header="0.51181102362204722" footer="0.19685039370078741"/>
  <pageSetup paperSize="8" scale="47" orientation="landscape" verticalDpi="300" r:id="rId1"/>
  <headerFooter alignWithMargins="0"/>
  <rowBreaks count="1" manualBreakCount="1">
    <brk id="8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訪日外国人（①市町村、国・地域別）</vt:lpstr>
      <vt:lpstr>'訪日外国人（①市町村、国・地域別）'!Print_Area</vt:lpstr>
      <vt:lpstr>'訪日外国人（①市町村、国・地域別）'!Print_Titles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山形＿圭佑</dc:creator>
  <cp:lastModifiedBy>山形＿圭佑</cp:lastModifiedBy>
  <dcterms:created xsi:type="dcterms:W3CDTF">2018-06-29T08:10:07Z</dcterms:created>
  <dcterms:modified xsi:type="dcterms:W3CDTF">2018-07-02T00:57:13Z</dcterms:modified>
</cp:coreProperties>
</file>