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N\050 観光振興係（新）\●観光統計\01_管内市町観光入込調査・訪日外国人宿泊者数調査（報道発表あり）\観光入込調査客数・訪日外国人客数\R4年度\下期\03_報道発表\HP用\"/>
    </mc:Choice>
  </mc:AlternateContent>
  <bookViews>
    <workbookView xWindow="0" yWindow="0" windowWidth="28800" windowHeight="12370" tabRatio="910"/>
  </bookViews>
  <sheets>
    <sheet name="訪日外国人（市町村、国・地域別）" sheetId="1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75" i="16" l="1"/>
  <c r="W75" i="16"/>
  <c r="Y75" i="16" s="1"/>
  <c r="Y74" i="16"/>
  <c r="X74" i="16"/>
  <c r="W74" i="16"/>
  <c r="W73" i="16"/>
  <c r="W72" i="16"/>
  <c r="Y71" i="16"/>
  <c r="W71" i="16"/>
  <c r="Y70" i="16"/>
  <c r="W70" i="16"/>
  <c r="Y69" i="16"/>
  <c r="W69" i="16"/>
  <c r="Y68" i="16"/>
  <c r="W68" i="16"/>
  <c r="Y67" i="16"/>
  <c r="W67" i="16"/>
  <c r="W66" i="16"/>
  <c r="Y66" i="16" s="1"/>
  <c r="Y65" i="16"/>
  <c r="W65" i="16"/>
  <c r="W64" i="16"/>
  <c r="Y64" i="16" s="1"/>
  <c r="Y63" i="16"/>
  <c r="W63" i="16"/>
  <c r="W62" i="16"/>
  <c r="Y62" i="16" s="1"/>
  <c r="W61" i="16"/>
  <c r="W60" i="16"/>
  <c r="W59" i="16"/>
  <c r="Y59" i="16" s="1"/>
  <c r="Y58" i="16"/>
  <c r="W58" i="16"/>
  <c r="W57" i="16"/>
  <c r="Y57" i="16" s="1"/>
  <c r="Y56" i="16"/>
  <c r="W56" i="16"/>
  <c r="W55" i="16"/>
  <c r="Y55" i="16" s="1"/>
  <c r="Y54" i="16"/>
  <c r="W54" i="16"/>
  <c r="W53" i="16"/>
  <c r="Y53" i="16" s="1"/>
  <c r="Y52" i="16"/>
  <c r="W52" i="16"/>
  <c r="X51" i="16"/>
  <c r="W51" i="16"/>
  <c r="Y51" i="16" s="1"/>
  <c r="Y50" i="16"/>
  <c r="X50" i="16"/>
  <c r="W50" i="16"/>
  <c r="W49" i="16"/>
  <c r="W48" i="16"/>
  <c r="Y47" i="16"/>
  <c r="W47" i="16"/>
  <c r="Y46" i="16"/>
  <c r="W46" i="16"/>
  <c r="Y45" i="16"/>
  <c r="W45" i="16"/>
  <c r="Y44" i="16"/>
  <c r="W44" i="16"/>
  <c r="Y43" i="16"/>
  <c r="W43" i="16"/>
  <c r="Y42" i="16"/>
  <c r="W42" i="16"/>
  <c r="Y41" i="16"/>
  <c r="W41" i="16"/>
  <c r="Y40" i="16"/>
  <c r="W40" i="16"/>
  <c r="Y39" i="16"/>
  <c r="W39" i="16"/>
  <c r="W38" i="16"/>
  <c r="Y38" i="16" s="1"/>
  <c r="Y37" i="16"/>
  <c r="W37" i="16"/>
  <c r="Y36" i="16"/>
  <c r="W36" i="16"/>
  <c r="Y35" i="16"/>
  <c r="W35" i="16"/>
  <c r="W34" i="16"/>
  <c r="Y34" i="16" s="1"/>
  <c r="Y33" i="16"/>
  <c r="W33" i="16"/>
  <c r="W32" i="16"/>
  <c r="Y32" i="16" s="1"/>
  <c r="Y31" i="16"/>
  <c r="W31" i="16"/>
  <c r="W30" i="16"/>
  <c r="Y30" i="16" s="1"/>
  <c r="Y29" i="16"/>
  <c r="W29" i="16"/>
  <c r="W28" i="16"/>
  <c r="Y28" i="16" s="1"/>
  <c r="X27" i="16"/>
  <c r="W27" i="16"/>
  <c r="Y27" i="16" s="1"/>
  <c r="Y26" i="16"/>
  <c r="X26" i="16"/>
  <c r="W26" i="16"/>
  <c r="Y25" i="16"/>
  <c r="W25" i="16"/>
  <c r="Y24" i="16"/>
  <c r="W24" i="16"/>
  <c r="Y23" i="16"/>
  <c r="W23" i="16"/>
  <c r="Y22" i="16"/>
  <c r="W22" i="16"/>
  <c r="Y21" i="16"/>
  <c r="W21" i="16"/>
  <c r="Y20" i="16"/>
  <c r="W20" i="16"/>
  <c r="W19" i="16"/>
  <c r="Y19" i="16" s="1"/>
  <c r="Y18" i="16"/>
  <c r="W18" i="16"/>
  <c r="W17" i="16"/>
  <c r="Y17" i="16" s="1"/>
  <c r="Y16" i="16"/>
  <c r="W16" i="16"/>
  <c r="W15" i="16"/>
  <c r="Y15" i="16" s="1"/>
  <c r="Y14" i="16"/>
  <c r="W14" i="16"/>
  <c r="Y13" i="16"/>
  <c r="W13" i="16"/>
  <c r="Y12" i="16"/>
  <c r="W12" i="16"/>
  <c r="W11" i="16"/>
  <c r="Y11" i="16" s="1"/>
  <c r="Y10" i="16"/>
  <c r="W10" i="16"/>
  <c r="W9" i="16"/>
  <c r="Y9" i="16" s="1"/>
  <c r="Y8" i="16"/>
  <c r="W8" i="16"/>
  <c r="W7" i="16"/>
  <c r="Y7" i="16" s="1"/>
  <c r="Y6" i="16"/>
  <c r="W6" i="16"/>
  <c r="W5" i="16"/>
  <c r="Y5" i="16" s="1"/>
  <c r="Y4" i="16"/>
  <c r="W4" i="16"/>
</calcChain>
</file>

<file path=xl/sharedStrings.xml><?xml version="1.0" encoding="utf-8"?>
<sst xmlns="http://schemas.openxmlformats.org/spreadsheetml/2006/main" count="147" uniqueCount="50">
  <si>
    <t>１.市町村、国・地域別</t>
    <rPh sb="2" eb="5">
      <t>シチョウソン</t>
    </rPh>
    <rPh sb="6" eb="7">
      <t>クニ</t>
    </rPh>
    <rPh sb="8" eb="10">
      <t>チイキ</t>
    </rPh>
    <rPh sb="10" eb="11">
      <t>ベツ</t>
    </rPh>
    <phoneticPr fontId="5"/>
  </si>
  <si>
    <t>（単位：人、％）</t>
    <rPh sb="1" eb="3">
      <t>タンイ</t>
    </rPh>
    <rPh sb="4" eb="5">
      <t>ニン</t>
    </rPh>
    <phoneticPr fontId="5"/>
  </si>
  <si>
    <t>市町</t>
    <rPh sb="0" eb="2">
      <t>シチョウ</t>
    </rPh>
    <phoneticPr fontId="5"/>
  </si>
  <si>
    <t>区分</t>
    <rPh sb="0" eb="2">
      <t>クブン</t>
    </rPh>
    <phoneticPr fontId="5"/>
  </si>
  <si>
    <t>アジア</t>
    <phoneticPr fontId="5"/>
  </si>
  <si>
    <t>ヨーロッパ</t>
    <phoneticPr fontId="5"/>
  </si>
  <si>
    <t>北米</t>
    <rPh sb="0" eb="2">
      <t>ホクベイ</t>
    </rPh>
    <phoneticPr fontId="5"/>
  </si>
  <si>
    <r>
      <rPr>
        <sz val="14"/>
        <rFont val="ＭＳ Ｐゴシック"/>
        <family val="3"/>
        <charset val="128"/>
      </rPr>
      <t>オセアニア</t>
    </r>
    <phoneticPr fontId="5"/>
  </si>
  <si>
    <r>
      <rPr>
        <sz val="14"/>
        <rFont val="ＭＳ Ｐゴシック"/>
        <family val="3"/>
        <charset val="128"/>
      </rPr>
      <t>その他</t>
    </r>
    <rPh sb="2" eb="3">
      <t>タ</t>
    </rPh>
    <phoneticPr fontId="5"/>
  </si>
  <si>
    <r>
      <rPr>
        <sz val="14"/>
        <rFont val="ＭＳ Ｐゴシック"/>
        <family val="3"/>
        <charset val="128"/>
      </rPr>
      <t>計</t>
    </r>
    <rPh sb="0" eb="1">
      <t>ケイ</t>
    </rPh>
    <phoneticPr fontId="5"/>
  </si>
  <si>
    <r>
      <rPr>
        <sz val="14"/>
        <rFont val="ＭＳ Ｐゴシック"/>
        <family val="3"/>
        <charset val="128"/>
      </rPr>
      <t>前年度計</t>
    </r>
    <rPh sb="0" eb="2">
      <t>ゼンネン</t>
    </rPh>
    <rPh sb="2" eb="3">
      <t>ド</t>
    </rPh>
    <rPh sb="3" eb="4">
      <t>ケイ</t>
    </rPh>
    <phoneticPr fontId="5"/>
  </si>
  <si>
    <r>
      <rPr>
        <sz val="14"/>
        <rFont val="ＭＳ Ｐゴシック"/>
        <family val="3"/>
        <charset val="128"/>
      </rPr>
      <t>前年度比</t>
    </r>
    <rPh sb="0" eb="3">
      <t>ゼンネンド</t>
    </rPh>
    <rPh sb="3" eb="4">
      <t>ヒ</t>
    </rPh>
    <phoneticPr fontId="5"/>
  </si>
  <si>
    <r>
      <rPr>
        <sz val="14"/>
        <rFont val="ＭＳ Ｐゴシック"/>
        <family val="3"/>
        <charset val="128"/>
      </rPr>
      <t>中国</t>
    </r>
    <rPh sb="0" eb="2">
      <t>チュウゴク</t>
    </rPh>
    <phoneticPr fontId="5"/>
  </si>
  <si>
    <r>
      <rPr>
        <sz val="14"/>
        <rFont val="ＭＳ Ｐゴシック"/>
        <family val="3"/>
        <charset val="128"/>
      </rPr>
      <t>韓国</t>
    </r>
    <rPh sb="0" eb="2">
      <t>カンコク</t>
    </rPh>
    <phoneticPr fontId="5"/>
  </si>
  <si>
    <r>
      <rPr>
        <sz val="14"/>
        <rFont val="ＭＳ Ｐゴシック"/>
        <family val="3"/>
        <charset val="128"/>
      </rPr>
      <t>台湾</t>
    </r>
    <rPh sb="0" eb="2">
      <t>タイワン</t>
    </rPh>
    <phoneticPr fontId="5"/>
  </si>
  <si>
    <r>
      <rPr>
        <sz val="14"/>
        <rFont val="ＭＳ Ｐゴシック"/>
        <family val="3"/>
        <charset val="128"/>
      </rPr>
      <t>香港</t>
    </r>
    <rPh sb="0" eb="2">
      <t>ホンコン</t>
    </rPh>
    <phoneticPr fontId="5"/>
  </si>
  <si>
    <r>
      <rPr>
        <sz val="14"/>
        <rFont val="ＭＳ Ｐゴシック"/>
        <family val="3"/>
        <charset val="128"/>
      </rPr>
      <t>シンガポール</t>
    </r>
    <phoneticPr fontId="5"/>
  </si>
  <si>
    <r>
      <rPr>
        <sz val="14"/>
        <rFont val="ＭＳ Ｐゴシック"/>
        <family val="3"/>
        <charset val="128"/>
      </rPr>
      <t>マレーシア</t>
    </r>
    <phoneticPr fontId="5"/>
  </si>
  <si>
    <r>
      <rPr>
        <sz val="14"/>
        <rFont val="ＭＳ Ｐゴシック"/>
        <family val="3"/>
        <charset val="128"/>
      </rPr>
      <t>タイ</t>
    </r>
    <phoneticPr fontId="5"/>
  </si>
  <si>
    <r>
      <rPr>
        <sz val="14"/>
        <rFont val="ＭＳ Ｐゴシック"/>
        <family val="3"/>
        <charset val="128"/>
      </rPr>
      <t>インド</t>
    </r>
    <phoneticPr fontId="5"/>
  </si>
  <si>
    <t>インドネシア</t>
    <phoneticPr fontId="5"/>
  </si>
  <si>
    <t>フィリピン</t>
    <phoneticPr fontId="5"/>
  </si>
  <si>
    <t>ベトナム</t>
    <phoneticPr fontId="5"/>
  </si>
  <si>
    <r>
      <rPr>
        <sz val="14"/>
        <rFont val="ＭＳ Ｐゴシック"/>
        <family val="3"/>
        <charset val="128"/>
      </rPr>
      <t>ロシア</t>
    </r>
    <phoneticPr fontId="5"/>
  </si>
  <si>
    <r>
      <rPr>
        <sz val="14"/>
        <rFont val="ＭＳ Ｐゴシック"/>
        <family val="3"/>
        <charset val="128"/>
      </rPr>
      <t>イギリス</t>
    </r>
    <phoneticPr fontId="5"/>
  </si>
  <si>
    <r>
      <rPr>
        <sz val="14"/>
        <rFont val="ＭＳ Ｐゴシック"/>
        <family val="3"/>
        <charset val="128"/>
      </rPr>
      <t>フランス</t>
    </r>
    <phoneticPr fontId="5"/>
  </si>
  <si>
    <r>
      <rPr>
        <sz val="14"/>
        <rFont val="ＭＳ Ｐゴシック"/>
        <family val="3"/>
        <charset val="128"/>
      </rPr>
      <t>ドイツ</t>
    </r>
    <phoneticPr fontId="5"/>
  </si>
  <si>
    <r>
      <rPr>
        <sz val="14"/>
        <rFont val="ＭＳ Ｐゴシック"/>
        <family val="3"/>
        <charset val="128"/>
      </rPr>
      <t>アメリカ</t>
    </r>
    <phoneticPr fontId="5"/>
  </si>
  <si>
    <r>
      <rPr>
        <sz val="14"/>
        <rFont val="ＭＳ Ｐゴシック"/>
        <family val="3"/>
        <charset val="128"/>
      </rPr>
      <t>カナダ</t>
    </r>
    <phoneticPr fontId="5"/>
  </si>
  <si>
    <r>
      <rPr>
        <sz val="14"/>
        <rFont val="ＭＳ Ｐゴシック"/>
        <family val="3"/>
        <charset val="128"/>
      </rPr>
      <t>オーストラリア</t>
    </r>
    <phoneticPr fontId="5"/>
  </si>
  <si>
    <t>上期</t>
    <rPh sb="0" eb="2">
      <t>カミキ</t>
    </rPh>
    <phoneticPr fontId="5"/>
  </si>
  <si>
    <r>
      <rPr>
        <sz val="14"/>
        <rFont val="ＭＳ Ｐゴシック"/>
        <family val="3"/>
        <charset val="128"/>
      </rPr>
      <t>室蘭市</t>
    </r>
    <rPh sb="0" eb="3">
      <t>ムロランシ</t>
    </rPh>
    <phoneticPr fontId="5"/>
  </si>
  <si>
    <r>
      <rPr>
        <sz val="14"/>
        <rFont val="ＭＳ Ｐゴシック"/>
        <family val="3"/>
        <charset val="128"/>
      </rPr>
      <t>宿泊人数</t>
    </r>
    <rPh sb="0" eb="2">
      <t>シュクハク</t>
    </rPh>
    <rPh sb="2" eb="4">
      <t>ニンズウ</t>
    </rPh>
    <phoneticPr fontId="5"/>
  </si>
  <si>
    <r>
      <rPr>
        <sz val="14"/>
        <rFont val="ＭＳ Ｐゴシック"/>
        <family val="3"/>
        <charset val="128"/>
      </rPr>
      <t>宿泊延数</t>
    </r>
    <rPh sb="0" eb="2">
      <t>シュクハク</t>
    </rPh>
    <rPh sb="2" eb="3">
      <t>ノ</t>
    </rPh>
    <rPh sb="3" eb="4">
      <t>スウ</t>
    </rPh>
    <phoneticPr fontId="5"/>
  </si>
  <si>
    <r>
      <rPr>
        <sz val="14"/>
        <rFont val="ＭＳ Ｐゴシック"/>
        <family val="3"/>
        <charset val="128"/>
      </rPr>
      <t>苫小牧市</t>
    </r>
    <rPh sb="0" eb="4">
      <t>トマコマイシ</t>
    </rPh>
    <phoneticPr fontId="5"/>
  </si>
  <si>
    <r>
      <rPr>
        <sz val="14"/>
        <rFont val="ＭＳ Ｐゴシック"/>
        <family val="3"/>
        <charset val="128"/>
      </rPr>
      <t>宿泊人数</t>
    </r>
  </si>
  <si>
    <r>
      <rPr>
        <sz val="14"/>
        <rFont val="ＭＳ Ｐゴシック"/>
        <family val="3"/>
        <charset val="128"/>
      </rPr>
      <t>宿泊延数</t>
    </r>
  </si>
  <si>
    <r>
      <rPr>
        <sz val="14"/>
        <rFont val="ＭＳ Ｐゴシック"/>
        <family val="3"/>
        <charset val="128"/>
      </rPr>
      <t>登別市</t>
    </r>
    <rPh sb="0" eb="3">
      <t>ノボリベツシ</t>
    </rPh>
    <phoneticPr fontId="5"/>
  </si>
  <si>
    <r>
      <rPr>
        <sz val="14"/>
        <rFont val="ＭＳ Ｐゴシック"/>
        <family val="3"/>
        <charset val="128"/>
      </rPr>
      <t>伊達市</t>
    </r>
    <rPh sb="0" eb="3">
      <t>ダテシ</t>
    </rPh>
    <phoneticPr fontId="5"/>
  </si>
  <si>
    <t>豊浦町</t>
    <rPh sb="0" eb="3">
      <t>トヨウラチョウ</t>
    </rPh>
    <phoneticPr fontId="5"/>
  </si>
  <si>
    <r>
      <rPr>
        <sz val="14"/>
        <rFont val="ＭＳ Ｐゴシック"/>
        <family val="3"/>
        <charset val="128"/>
      </rPr>
      <t>洞爺湖町</t>
    </r>
    <rPh sb="0" eb="3">
      <t>トウヤコ</t>
    </rPh>
    <rPh sb="3" eb="4">
      <t>チョウ</t>
    </rPh>
    <phoneticPr fontId="5"/>
  </si>
  <si>
    <r>
      <rPr>
        <sz val="14"/>
        <rFont val="ＭＳ Ｐゴシック"/>
        <family val="3"/>
        <charset val="128"/>
      </rPr>
      <t>壮瞥町</t>
    </r>
    <rPh sb="0" eb="3">
      <t>ソウベツチョウ</t>
    </rPh>
    <phoneticPr fontId="5"/>
  </si>
  <si>
    <r>
      <rPr>
        <sz val="14"/>
        <rFont val="ＭＳ Ｐゴシック"/>
        <family val="3"/>
        <charset val="128"/>
      </rPr>
      <t>白老町</t>
    </r>
    <rPh sb="0" eb="3">
      <t>シラオイチョウ</t>
    </rPh>
    <phoneticPr fontId="5"/>
  </si>
  <si>
    <t>安平町</t>
    <rPh sb="0" eb="3">
      <t>アビラチョウ</t>
    </rPh>
    <phoneticPr fontId="5"/>
  </si>
  <si>
    <t>厚真町</t>
    <rPh sb="0" eb="3">
      <t>アツマチョウ</t>
    </rPh>
    <phoneticPr fontId="5"/>
  </si>
  <si>
    <r>
      <rPr>
        <sz val="14"/>
        <rFont val="ＭＳ Ｐゴシック"/>
        <family val="3"/>
        <charset val="128"/>
      </rPr>
      <t>むかわ町</t>
    </r>
    <rPh sb="3" eb="4">
      <t>チョウ</t>
    </rPh>
    <phoneticPr fontId="5"/>
  </si>
  <si>
    <t>振興局計</t>
    <rPh sb="0" eb="3">
      <t>シンコウキョク</t>
    </rPh>
    <rPh sb="3" eb="4">
      <t>ケイ</t>
    </rPh>
    <phoneticPr fontId="5"/>
  </si>
  <si>
    <t>下期</t>
    <rPh sb="0" eb="2">
      <t>シモキ</t>
    </rPh>
    <phoneticPr fontId="5"/>
  </si>
  <si>
    <t>年度計</t>
    <rPh sb="0" eb="2">
      <t>ネンド</t>
    </rPh>
    <rPh sb="2" eb="3">
      <t>ケイ</t>
    </rPh>
    <phoneticPr fontId="5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</si>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</sst>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;[Red]\-#,##0\ "/>
    <numFmt numFmtId="177" formatCode="#,##0_);[Red]\(#,##0\)"/>
    <numFmt numFmtId="178" formatCode="0.0_ "/>
    <numFmt numFmtId="179" formatCode="#,##0.0_);[Red]\(#,##0.0\)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sz val="15"/>
      <name val="Arial"/>
      <family val="2"/>
    </font>
    <font>
      <b/>
      <sz val="1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otted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4" fillId="2" borderId="0" xfId="2" applyFont="1" applyFill="1" applyAlignment="1">
      <alignment vertical="center"/>
    </xf>
    <xf numFmtId="0" fontId="6" fillId="2" borderId="0" xfId="2" applyFont="1" applyFill="1" applyAlignment="1">
      <alignment vertical="center"/>
    </xf>
    <xf numFmtId="176" fontId="6" fillId="2" borderId="0" xfId="2" applyNumberFormat="1" applyFont="1" applyFill="1" applyAlignment="1">
      <alignment vertical="center"/>
    </xf>
    <xf numFmtId="176" fontId="7" fillId="2" borderId="0" xfId="2" applyNumberFormat="1" applyFont="1" applyFill="1" applyBorder="1" applyAlignment="1">
      <alignment horizontal="right" vertical="center"/>
    </xf>
    <xf numFmtId="177" fontId="6" fillId="2" borderId="9" xfId="2" applyNumberFormat="1" applyFont="1" applyFill="1" applyBorder="1" applyAlignment="1">
      <alignment horizontal="distributed" vertical="center" justifyLastLine="1" shrinkToFit="1"/>
    </xf>
    <xf numFmtId="177" fontId="6" fillId="2" borderId="16" xfId="2" applyNumberFormat="1" applyFont="1" applyFill="1" applyBorder="1" applyAlignment="1">
      <alignment horizontal="distributed" vertical="center" justifyLastLine="1" shrinkToFit="1"/>
    </xf>
    <xf numFmtId="177" fontId="6" fillId="2" borderId="17" xfId="2" applyNumberFormat="1" applyFont="1" applyFill="1" applyBorder="1" applyAlignment="1">
      <alignment horizontal="distributed" vertical="center" justifyLastLine="1" shrinkToFit="1"/>
    </xf>
    <xf numFmtId="177" fontId="6" fillId="2" borderId="17" xfId="2" applyNumberFormat="1" applyFont="1" applyFill="1" applyBorder="1" applyAlignment="1">
      <alignment horizontal="center" vertical="center" shrinkToFit="1"/>
    </xf>
    <xf numFmtId="177" fontId="6" fillId="2" borderId="18" xfId="2" applyNumberFormat="1" applyFont="1" applyFill="1" applyBorder="1" applyAlignment="1">
      <alignment horizontal="distributed" vertical="center" justifyLastLine="1" shrinkToFit="1"/>
    </xf>
    <xf numFmtId="177" fontId="7" fillId="2" borderId="17" xfId="2" applyNumberFormat="1" applyFont="1" applyFill="1" applyBorder="1" applyAlignment="1">
      <alignment horizontal="center" vertical="center" shrinkToFit="1"/>
    </xf>
    <xf numFmtId="177" fontId="7" fillId="2" borderId="18" xfId="2" applyNumberFormat="1" applyFont="1" applyFill="1" applyBorder="1" applyAlignment="1">
      <alignment horizontal="distributed" vertical="center" justifyLastLine="1" shrinkToFit="1"/>
    </xf>
    <xf numFmtId="177" fontId="6" fillId="2" borderId="19" xfId="2" applyNumberFormat="1" applyFont="1" applyFill="1" applyBorder="1" applyAlignment="1">
      <alignment horizontal="distributed" vertical="center" justifyLastLine="1" shrinkToFit="1"/>
    </xf>
    <xf numFmtId="177" fontId="6" fillId="2" borderId="20" xfId="2" applyNumberFormat="1" applyFont="1" applyFill="1" applyBorder="1" applyAlignment="1">
      <alignment horizontal="distributed" vertical="center" justifyLastLine="1" shrinkToFit="1"/>
    </xf>
    <xf numFmtId="177" fontId="6" fillId="2" borderId="21" xfId="2" applyNumberFormat="1" applyFont="1" applyFill="1" applyBorder="1" applyAlignment="1">
      <alignment horizontal="center" vertical="center" shrinkToFit="1"/>
    </xf>
    <xf numFmtId="177" fontId="6" fillId="2" borderId="27" xfId="2" applyNumberFormat="1" applyFont="1" applyFill="1" applyBorder="1" applyAlignment="1">
      <alignment horizontal="center" vertical="center" shrinkToFit="1"/>
    </xf>
    <xf numFmtId="177" fontId="8" fillId="2" borderId="28" xfId="2" applyNumberFormat="1" applyFont="1" applyFill="1" applyBorder="1" applyAlignment="1">
      <alignment vertical="center" shrinkToFit="1"/>
    </xf>
    <xf numFmtId="177" fontId="8" fillId="2" borderId="29" xfId="2" applyNumberFormat="1" applyFont="1" applyFill="1" applyBorder="1" applyAlignment="1">
      <alignment vertical="center" shrinkToFit="1"/>
    </xf>
    <xf numFmtId="177" fontId="8" fillId="2" borderId="30" xfId="2" applyNumberFormat="1" applyFont="1" applyFill="1" applyBorder="1" applyAlignment="1">
      <alignment vertical="center" shrinkToFit="1"/>
    </xf>
    <xf numFmtId="177" fontId="8" fillId="2" borderId="31" xfId="2" applyNumberFormat="1" applyFont="1" applyFill="1" applyBorder="1" applyAlignment="1">
      <alignment vertical="center" shrinkToFit="1"/>
    </xf>
    <xf numFmtId="177" fontId="8" fillId="2" borderId="32" xfId="2" applyNumberFormat="1" applyFont="1" applyFill="1" applyBorder="1" applyAlignment="1">
      <alignment vertical="center" shrinkToFit="1"/>
    </xf>
    <xf numFmtId="177" fontId="8" fillId="2" borderId="33" xfId="2" applyNumberFormat="1" applyFont="1" applyFill="1" applyBorder="1" applyAlignment="1">
      <alignment vertical="center" shrinkToFit="1"/>
    </xf>
    <xf numFmtId="177" fontId="8" fillId="2" borderId="34" xfId="2" applyNumberFormat="1" applyFont="1" applyFill="1" applyBorder="1" applyAlignment="1">
      <alignment vertical="center" shrinkToFit="1"/>
    </xf>
    <xf numFmtId="177" fontId="9" fillId="2" borderId="27" xfId="2" applyNumberFormat="1" applyFont="1" applyFill="1" applyBorder="1" applyAlignment="1">
      <alignment vertical="center" shrinkToFit="1"/>
    </xf>
    <xf numFmtId="177" fontId="8" fillId="4" borderId="28" xfId="3" applyNumberFormat="1" applyFont="1" applyFill="1" applyBorder="1" applyAlignment="1">
      <alignment vertical="center" shrinkToFit="1"/>
    </xf>
    <xf numFmtId="178" fontId="8" fillId="2" borderId="35" xfId="4" applyNumberFormat="1" applyFont="1" applyFill="1" applyBorder="1" applyAlignment="1">
      <alignment vertical="center" shrinkToFit="1"/>
    </xf>
    <xf numFmtId="177" fontId="6" fillId="2" borderId="38" xfId="2" applyNumberFormat="1" applyFont="1" applyFill="1" applyBorder="1" applyAlignment="1">
      <alignment horizontal="center" vertical="center" shrinkToFit="1"/>
    </xf>
    <xf numFmtId="177" fontId="8" fillId="2" borderId="39" xfId="2" applyNumberFormat="1" applyFont="1" applyFill="1" applyBorder="1" applyAlignment="1">
      <alignment vertical="center" shrinkToFit="1"/>
    </xf>
    <xf numFmtId="177" fontId="8" fillId="2" borderId="40" xfId="2" applyNumberFormat="1" applyFont="1" applyFill="1" applyBorder="1" applyAlignment="1">
      <alignment vertical="center" shrinkToFit="1"/>
    </xf>
    <xf numFmtId="177" fontId="8" fillId="2" borderId="41" xfId="2" applyNumberFormat="1" applyFont="1" applyFill="1" applyBorder="1" applyAlignment="1">
      <alignment vertical="center" shrinkToFit="1"/>
    </xf>
    <xf numFmtId="177" fontId="8" fillId="2" borderId="42" xfId="2" applyNumberFormat="1" applyFont="1" applyFill="1" applyBorder="1" applyAlignment="1">
      <alignment vertical="center" shrinkToFit="1"/>
    </xf>
    <xf numFmtId="177" fontId="8" fillId="2" borderId="43" xfId="2" applyNumberFormat="1" applyFont="1" applyFill="1" applyBorder="1" applyAlignment="1">
      <alignment vertical="center" shrinkToFit="1"/>
    </xf>
    <xf numFmtId="177" fontId="8" fillId="2" borderId="44" xfId="2" applyNumberFormat="1" applyFont="1" applyFill="1" applyBorder="1" applyAlignment="1">
      <alignment vertical="center" shrinkToFit="1"/>
    </xf>
    <xf numFmtId="177" fontId="8" fillId="2" borderId="45" xfId="2" applyNumberFormat="1" applyFont="1" applyFill="1" applyBorder="1" applyAlignment="1">
      <alignment vertical="center" shrinkToFit="1"/>
    </xf>
    <xf numFmtId="177" fontId="9" fillId="2" borderId="38" xfId="2" applyNumberFormat="1" applyFont="1" applyFill="1" applyBorder="1" applyAlignment="1">
      <alignment vertical="center" shrinkToFit="1"/>
    </xf>
    <xf numFmtId="177" fontId="8" fillId="4" borderId="39" xfId="3" applyNumberFormat="1" applyFont="1" applyFill="1" applyBorder="1" applyAlignment="1">
      <alignment vertical="center" shrinkToFit="1"/>
    </xf>
    <xf numFmtId="178" fontId="8" fillId="2" borderId="26" xfId="4" applyNumberFormat="1" applyFont="1" applyFill="1" applyBorder="1" applyAlignment="1">
      <alignment vertical="center" shrinkToFit="1"/>
    </xf>
    <xf numFmtId="177" fontId="6" fillId="2" borderId="46" xfId="2" applyNumberFormat="1" applyFont="1" applyFill="1" applyBorder="1" applyAlignment="1">
      <alignment horizontal="center" vertical="center" shrinkToFit="1"/>
    </xf>
    <xf numFmtId="177" fontId="8" fillId="2" borderId="47" xfId="2" applyNumberFormat="1" applyFont="1" applyFill="1" applyBorder="1" applyAlignment="1">
      <alignment vertical="center" shrinkToFit="1"/>
    </xf>
    <xf numFmtId="177" fontId="8" fillId="2" borderId="48" xfId="2" applyNumberFormat="1" applyFont="1" applyFill="1" applyBorder="1" applyAlignment="1">
      <alignment vertical="center" shrinkToFit="1"/>
    </xf>
    <xf numFmtId="177" fontId="8" fillId="2" borderId="49" xfId="2" applyNumberFormat="1" applyFont="1" applyFill="1" applyBorder="1" applyAlignment="1">
      <alignment vertical="center" shrinkToFit="1"/>
    </xf>
    <xf numFmtId="177" fontId="8" fillId="2" borderId="50" xfId="2" applyNumberFormat="1" applyFont="1" applyFill="1" applyBorder="1" applyAlignment="1">
      <alignment vertical="center" shrinkToFit="1"/>
    </xf>
    <xf numFmtId="177" fontId="8" fillId="2" borderId="51" xfId="2" applyNumberFormat="1" applyFont="1" applyFill="1" applyBorder="1" applyAlignment="1">
      <alignment vertical="center" shrinkToFit="1"/>
    </xf>
    <xf numFmtId="177" fontId="8" fillId="2" borderId="52" xfId="2" applyNumberFormat="1" applyFont="1" applyFill="1" applyBorder="1" applyAlignment="1">
      <alignment vertical="center" shrinkToFit="1"/>
    </xf>
    <xf numFmtId="177" fontId="8" fillId="2" borderId="53" xfId="2" applyNumberFormat="1" applyFont="1" applyFill="1" applyBorder="1" applyAlignment="1">
      <alignment vertical="center" shrinkToFit="1"/>
    </xf>
    <xf numFmtId="177" fontId="8" fillId="4" borderId="54" xfId="3" applyNumberFormat="1" applyFont="1" applyFill="1" applyBorder="1" applyAlignment="1">
      <alignment vertical="center" shrinkToFit="1"/>
    </xf>
    <xf numFmtId="178" fontId="8" fillId="2" borderId="48" xfId="4" applyNumberFormat="1" applyFont="1" applyFill="1" applyBorder="1" applyAlignment="1">
      <alignment vertical="center" shrinkToFit="1"/>
    </xf>
    <xf numFmtId="178" fontId="8" fillId="2" borderId="40" xfId="4" applyNumberFormat="1" applyFont="1" applyFill="1" applyBorder="1" applyAlignment="1">
      <alignment vertical="center" shrinkToFit="1"/>
    </xf>
    <xf numFmtId="178" fontId="8" fillId="2" borderId="55" xfId="4" applyNumberFormat="1" applyFont="1" applyFill="1" applyBorder="1" applyAlignment="1">
      <alignment horizontal="center" vertical="center" shrinkToFit="1"/>
    </xf>
    <xf numFmtId="178" fontId="8" fillId="2" borderId="56" xfId="4" applyNumberFormat="1" applyFont="1" applyFill="1" applyBorder="1" applyAlignment="1">
      <alignment horizontal="center" vertical="center" shrinkToFit="1"/>
    </xf>
    <xf numFmtId="178" fontId="8" fillId="2" borderId="29" xfId="4" applyNumberFormat="1" applyFont="1" applyFill="1" applyBorder="1" applyAlignment="1">
      <alignment horizontal="center" vertical="center" shrinkToFit="1"/>
    </xf>
    <xf numFmtId="177" fontId="6" fillId="3" borderId="46" xfId="2" applyNumberFormat="1" applyFont="1" applyFill="1" applyBorder="1" applyAlignment="1">
      <alignment horizontal="center" vertical="center" shrinkToFit="1"/>
    </xf>
    <xf numFmtId="177" fontId="8" fillId="3" borderId="54" xfId="2" applyNumberFormat="1" applyFont="1" applyFill="1" applyBorder="1" applyAlignment="1">
      <alignment vertical="center" shrinkToFit="1"/>
    </xf>
    <xf numFmtId="177" fontId="8" fillId="3" borderId="53" xfId="2" applyNumberFormat="1" applyFont="1" applyFill="1" applyBorder="1" applyAlignment="1">
      <alignment vertical="center" shrinkToFit="1"/>
    </xf>
    <xf numFmtId="177" fontId="8" fillId="3" borderId="50" xfId="2" applyNumberFormat="1" applyFont="1" applyFill="1" applyBorder="1" applyAlignment="1">
      <alignment vertical="center" shrinkToFit="1"/>
    </xf>
    <xf numFmtId="177" fontId="8" fillId="3" borderId="59" xfId="2" applyNumberFormat="1" applyFont="1" applyFill="1" applyBorder="1" applyAlignment="1">
      <alignment vertical="center" shrinkToFit="1"/>
    </xf>
    <xf numFmtId="177" fontId="8" fillId="3" borderId="52" xfId="2" applyNumberFormat="1" applyFont="1" applyFill="1" applyBorder="1" applyAlignment="1">
      <alignment vertical="center" shrinkToFit="1"/>
    </xf>
    <xf numFmtId="177" fontId="9" fillId="3" borderId="46" xfId="2" applyNumberFormat="1" applyFont="1" applyFill="1" applyBorder="1" applyAlignment="1">
      <alignment vertical="center" shrinkToFit="1"/>
    </xf>
    <xf numFmtId="178" fontId="8" fillId="3" borderId="60" xfId="4" applyNumberFormat="1" applyFont="1" applyFill="1" applyBorder="1" applyAlignment="1">
      <alignment vertical="center" shrinkToFit="1"/>
    </xf>
    <xf numFmtId="177" fontId="6" fillId="3" borderId="61" xfId="2" applyNumberFormat="1" applyFont="1" applyFill="1" applyBorder="1" applyAlignment="1">
      <alignment horizontal="center" vertical="center" shrinkToFit="1"/>
    </xf>
    <xf numFmtId="177" fontId="8" fillId="3" borderId="23" xfId="2" applyNumberFormat="1" applyFont="1" applyFill="1" applyBorder="1" applyAlignment="1">
      <alignment vertical="center" shrinkToFit="1"/>
    </xf>
    <xf numFmtId="177" fontId="8" fillId="3" borderId="62" xfId="2" applyNumberFormat="1" applyFont="1" applyFill="1" applyBorder="1" applyAlignment="1">
      <alignment vertical="center" shrinkToFit="1"/>
    </xf>
    <xf numFmtId="177" fontId="8" fillId="3" borderId="63" xfId="2" applyNumberFormat="1" applyFont="1" applyFill="1" applyBorder="1" applyAlignment="1">
      <alignment vertical="center" shrinkToFit="1"/>
    </xf>
    <xf numFmtId="177" fontId="8" fillId="3" borderId="64" xfId="2" applyNumberFormat="1" applyFont="1" applyFill="1" applyBorder="1" applyAlignment="1">
      <alignment vertical="center" shrinkToFit="1"/>
    </xf>
    <xf numFmtId="177" fontId="8" fillId="3" borderId="65" xfId="2" applyNumberFormat="1" applyFont="1" applyFill="1" applyBorder="1" applyAlignment="1">
      <alignment vertical="center" shrinkToFit="1"/>
    </xf>
    <xf numFmtId="177" fontId="9" fillId="3" borderId="61" xfId="2" applyNumberFormat="1" applyFont="1" applyFill="1" applyBorder="1" applyAlignment="1">
      <alignment vertical="center" shrinkToFit="1"/>
    </xf>
    <xf numFmtId="177" fontId="8" fillId="3" borderId="66" xfId="2" applyNumberFormat="1" applyFont="1" applyFill="1" applyBorder="1" applyAlignment="1">
      <alignment vertical="center" shrinkToFit="1"/>
    </xf>
    <xf numFmtId="178" fontId="8" fillId="3" borderId="24" xfId="4" applyNumberFormat="1" applyFont="1" applyFill="1" applyBorder="1" applyAlignment="1">
      <alignment vertical="center" shrinkToFit="1"/>
    </xf>
    <xf numFmtId="179" fontId="8" fillId="2" borderId="26" xfId="2" applyNumberFormat="1" applyFont="1" applyFill="1" applyBorder="1" applyAlignment="1">
      <alignment vertical="center" shrinkToFit="1"/>
    </xf>
    <xf numFmtId="177" fontId="8" fillId="2" borderId="54" xfId="2" applyNumberFormat="1" applyFont="1" applyFill="1" applyBorder="1" applyAlignment="1">
      <alignment vertical="center" shrinkToFit="1"/>
    </xf>
    <xf numFmtId="177" fontId="8" fillId="5" borderId="67" xfId="3" applyNumberFormat="1" applyFont="1" applyFill="1" applyBorder="1" applyAlignment="1">
      <alignment vertical="center" shrinkToFit="1"/>
    </xf>
    <xf numFmtId="179" fontId="8" fillId="2" borderId="68" xfId="2" applyNumberFormat="1" applyFont="1" applyFill="1" applyBorder="1" applyAlignment="1">
      <alignment vertical="center" shrinkToFit="1"/>
    </xf>
    <xf numFmtId="177" fontId="8" fillId="5" borderId="39" xfId="3" applyNumberFormat="1" applyFont="1" applyFill="1" applyBorder="1" applyAlignment="1">
      <alignment vertical="center" shrinkToFit="1"/>
    </xf>
    <xf numFmtId="177" fontId="9" fillId="2" borderId="46" xfId="2" applyNumberFormat="1" applyFont="1" applyFill="1" applyBorder="1" applyAlignment="1">
      <alignment vertical="center" shrinkToFit="1"/>
    </xf>
    <xf numFmtId="177" fontId="8" fillId="5" borderId="54" xfId="3" applyNumberFormat="1" applyFont="1" applyFill="1" applyBorder="1" applyAlignment="1">
      <alignment vertical="center" shrinkToFit="1"/>
    </xf>
    <xf numFmtId="179" fontId="8" fillId="2" borderId="68" xfId="2" applyNumberFormat="1" applyFont="1" applyFill="1" applyBorder="1" applyAlignment="1">
      <alignment horizontal="right" vertical="center" shrinkToFit="1"/>
    </xf>
    <xf numFmtId="179" fontId="8" fillId="2" borderId="69" xfId="2" applyNumberFormat="1" applyFont="1" applyFill="1" applyBorder="1" applyAlignment="1">
      <alignment horizontal="right" vertical="center" shrinkToFit="1"/>
    </xf>
    <xf numFmtId="179" fontId="8" fillId="2" borderId="68" xfId="2" applyNumberFormat="1" applyFont="1" applyFill="1" applyBorder="1" applyAlignment="1">
      <alignment horizontal="center" vertical="center" shrinkToFit="1"/>
    </xf>
    <xf numFmtId="179" fontId="8" fillId="2" borderId="69" xfId="2" applyNumberFormat="1" applyFont="1" applyFill="1" applyBorder="1" applyAlignment="1">
      <alignment horizontal="center" vertical="center" shrinkToFit="1"/>
    </xf>
    <xf numFmtId="177" fontId="8" fillId="0" borderId="54" xfId="2" applyNumberFormat="1" applyFont="1" applyFill="1" applyBorder="1" applyAlignment="1">
      <alignment vertical="center" shrinkToFit="1"/>
    </xf>
    <xf numFmtId="177" fontId="8" fillId="0" borderId="48" xfId="2" applyNumberFormat="1" applyFont="1" applyFill="1" applyBorder="1" applyAlignment="1">
      <alignment vertical="center" shrinkToFit="1"/>
    </xf>
    <xf numFmtId="177" fontId="8" fillId="0" borderId="49" xfId="2" applyNumberFormat="1" applyFont="1" applyFill="1" applyBorder="1" applyAlignment="1">
      <alignment vertical="center" shrinkToFit="1"/>
    </xf>
    <xf numFmtId="177" fontId="8" fillId="0" borderId="50" xfId="2" applyNumberFormat="1" applyFont="1" applyFill="1" applyBorder="1" applyAlignment="1">
      <alignment vertical="center" shrinkToFit="1"/>
    </xf>
    <xf numFmtId="177" fontId="8" fillId="0" borderId="51" xfId="2" applyNumberFormat="1" applyFont="1" applyFill="1" applyBorder="1" applyAlignment="1">
      <alignment vertical="center" shrinkToFit="1"/>
    </xf>
    <xf numFmtId="177" fontId="8" fillId="0" borderId="52" xfId="2" applyNumberFormat="1" applyFont="1" applyFill="1" applyBorder="1" applyAlignment="1">
      <alignment vertical="center" shrinkToFit="1"/>
    </xf>
    <xf numFmtId="177" fontId="8" fillId="0" borderId="53" xfId="2" applyNumberFormat="1" applyFont="1" applyFill="1" applyBorder="1" applyAlignment="1">
      <alignment vertical="center" shrinkToFit="1"/>
    </xf>
    <xf numFmtId="177" fontId="8" fillId="0" borderId="39" xfId="2" applyNumberFormat="1" applyFont="1" applyFill="1" applyBorder="1" applyAlignment="1">
      <alignment vertical="center" shrinkToFit="1"/>
    </xf>
    <xf numFmtId="177" fontId="8" fillId="0" borderId="40" xfId="2" applyNumberFormat="1" applyFont="1" applyFill="1" applyBorder="1" applyAlignment="1">
      <alignment vertical="center" shrinkToFit="1"/>
    </xf>
    <xf numFmtId="177" fontId="8" fillId="0" borderId="41" xfId="2" applyNumberFormat="1" applyFont="1" applyFill="1" applyBorder="1" applyAlignment="1">
      <alignment vertical="center" shrinkToFit="1"/>
    </xf>
    <xf numFmtId="177" fontId="8" fillId="0" borderId="42" xfId="2" applyNumberFormat="1" applyFont="1" applyFill="1" applyBorder="1" applyAlignment="1">
      <alignment vertical="center" shrinkToFit="1"/>
    </xf>
    <xf numFmtId="177" fontId="8" fillId="0" borderId="43" xfId="2" applyNumberFormat="1" applyFont="1" applyFill="1" applyBorder="1" applyAlignment="1">
      <alignment vertical="center" shrinkToFit="1"/>
    </xf>
    <xf numFmtId="177" fontId="8" fillId="0" borderId="44" xfId="2" applyNumberFormat="1" applyFont="1" applyFill="1" applyBorder="1" applyAlignment="1">
      <alignment vertical="center" shrinkToFit="1"/>
    </xf>
    <xf numFmtId="177" fontId="8" fillId="0" borderId="45" xfId="2" applyNumberFormat="1" applyFont="1" applyFill="1" applyBorder="1" applyAlignment="1">
      <alignment vertical="center" shrinkToFit="1"/>
    </xf>
    <xf numFmtId="179" fontId="8" fillId="2" borderId="26" xfId="2" applyNumberFormat="1" applyFont="1" applyFill="1" applyBorder="1" applyAlignment="1">
      <alignment horizontal="center" vertical="center" shrinkToFit="1"/>
    </xf>
    <xf numFmtId="179" fontId="8" fillId="3" borderId="60" xfId="2" applyNumberFormat="1" applyFont="1" applyFill="1" applyBorder="1" applyAlignment="1">
      <alignment vertical="center" shrinkToFit="1"/>
    </xf>
    <xf numFmtId="179" fontId="8" fillId="3" borderId="24" xfId="2" applyNumberFormat="1" applyFont="1" applyFill="1" applyBorder="1" applyAlignment="1">
      <alignment vertical="center" shrinkToFit="1"/>
    </xf>
    <xf numFmtId="177" fontId="8" fillId="2" borderId="67" xfId="2" applyNumberFormat="1" applyFont="1" applyFill="1" applyBorder="1" applyAlignment="1">
      <alignment vertical="center" shrinkToFit="1"/>
    </xf>
    <xf numFmtId="177" fontId="8" fillId="2" borderId="70" xfId="2" applyNumberFormat="1" applyFont="1" applyFill="1" applyBorder="1" applyAlignment="1">
      <alignment vertical="center" shrinkToFit="1"/>
    </xf>
    <xf numFmtId="179" fontId="8" fillId="2" borderId="60" xfId="2" applyNumberFormat="1" applyFont="1" applyFill="1" applyBorder="1" applyAlignment="1">
      <alignment vertical="center" shrinkToFit="1"/>
    </xf>
    <xf numFmtId="179" fontId="8" fillId="2" borderId="60" xfId="2" applyNumberFormat="1" applyFont="1" applyFill="1" applyBorder="1" applyAlignment="1">
      <alignment horizontal="center" vertical="center" shrinkToFit="1"/>
    </xf>
    <xf numFmtId="177" fontId="7" fillId="3" borderId="57" xfId="2" applyNumberFormat="1" applyFont="1" applyFill="1" applyBorder="1" applyAlignment="1">
      <alignment horizontal="center" vertical="center" shrinkToFit="1"/>
    </xf>
    <xf numFmtId="177" fontId="7" fillId="3" borderId="58" xfId="2" applyNumberFormat="1" applyFont="1" applyFill="1" applyBorder="1" applyAlignment="1">
      <alignment horizontal="center" vertical="center" shrinkToFit="1"/>
    </xf>
    <xf numFmtId="177" fontId="7" fillId="3" borderId="13" xfId="2" applyNumberFormat="1" applyFont="1" applyFill="1" applyBorder="1" applyAlignment="1">
      <alignment horizontal="center" vertical="center" shrinkToFit="1"/>
    </xf>
    <xf numFmtId="177" fontId="7" fillId="3" borderId="14" xfId="2" applyNumberFormat="1" applyFont="1" applyFill="1" applyBorder="1" applyAlignment="1">
      <alignment horizontal="center" vertical="center" shrinkToFit="1"/>
    </xf>
    <xf numFmtId="177" fontId="6" fillId="2" borderId="37" xfId="2" applyNumberFormat="1" applyFont="1" applyFill="1" applyBorder="1" applyAlignment="1">
      <alignment horizontal="center" vertical="center" shrinkToFit="1"/>
    </xf>
    <xf numFmtId="177" fontId="7" fillId="2" borderId="37" xfId="2" applyNumberFormat="1" applyFont="1" applyFill="1" applyBorder="1" applyAlignment="1">
      <alignment horizontal="center" vertical="center" shrinkToFit="1"/>
    </xf>
    <xf numFmtId="177" fontId="7" fillId="3" borderId="25" xfId="2" applyNumberFormat="1" applyFont="1" applyFill="1" applyBorder="1" applyAlignment="1">
      <alignment horizontal="center" vertical="distributed" textRotation="255" justifyLastLine="1" shrinkToFit="1"/>
    </xf>
    <xf numFmtId="177" fontId="7" fillId="3" borderId="36" xfId="2" applyNumberFormat="1" applyFont="1" applyFill="1" applyBorder="1" applyAlignment="1">
      <alignment horizontal="center" vertical="distributed" textRotation="255" justifyLastLine="1" shrinkToFit="1"/>
    </xf>
    <xf numFmtId="177" fontId="6" fillId="2" borderId="26" xfId="2" applyNumberFormat="1" applyFont="1" applyFill="1" applyBorder="1" applyAlignment="1">
      <alignment horizontal="center" vertical="center" shrinkToFit="1"/>
    </xf>
    <xf numFmtId="177" fontId="6" fillId="2" borderId="3" xfId="2" applyNumberFormat="1" applyFont="1" applyFill="1" applyBorder="1" applyAlignment="1">
      <alignment horizontal="center" vertical="center" shrinkToFit="1"/>
    </xf>
    <xf numFmtId="177" fontId="6" fillId="2" borderId="15" xfId="2" applyNumberFormat="1" applyFont="1" applyFill="1" applyBorder="1" applyAlignment="1">
      <alignment horizontal="center" vertical="center" shrinkToFit="1"/>
    </xf>
    <xf numFmtId="177" fontId="6" fillId="2" borderId="11" xfId="2" applyNumberFormat="1" applyFont="1" applyFill="1" applyBorder="1" applyAlignment="1">
      <alignment horizontal="center" vertical="center" shrinkToFit="1"/>
    </xf>
    <xf numFmtId="177" fontId="6" fillId="2" borderId="23" xfId="2" applyNumberFormat="1" applyFont="1" applyFill="1" applyBorder="1" applyAlignment="1">
      <alignment horizontal="center" vertical="center" shrinkToFit="1"/>
    </xf>
    <xf numFmtId="177" fontId="6" fillId="2" borderId="12" xfId="2" applyNumberFormat="1" applyFont="1" applyFill="1" applyBorder="1" applyAlignment="1">
      <alignment horizontal="center" vertical="center" wrapText="1" shrinkToFit="1"/>
    </xf>
    <xf numFmtId="177" fontId="6" fillId="2" borderId="24" xfId="2" applyNumberFormat="1" applyFont="1" applyFill="1" applyBorder="1" applyAlignment="1">
      <alignment horizontal="center" vertical="center" wrapText="1" shrinkToFit="1"/>
    </xf>
    <xf numFmtId="177" fontId="7" fillId="2" borderId="1" xfId="2" applyNumberFormat="1" applyFont="1" applyFill="1" applyBorder="1" applyAlignment="1">
      <alignment horizontal="distributed" vertical="center" justifyLastLine="1" shrinkToFit="1"/>
    </xf>
    <xf numFmtId="177" fontId="7" fillId="2" borderId="2" xfId="2" applyNumberFormat="1" applyFont="1" applyFill="1" applyBorder="1" applyAlignment="1">
      <alignment horizontal="distributed" vertical="center" justifyLastLine="1" shrinkToFit="1"/>
    </xf>
    <xf numFmtId="177" fontId="7" fillId="2" borderId="13" xfId="2" applyNumberFormat="1" applyFont="1" applyFill="1" applyBorder="1" applyAlignment="1">
      <alignment horizontal="distributed" vertical="center" justifyLastLine="1" shrinkToFit="1"/>
    </xf>
    <xf numFmtId="177" fontId="7" fillId="2" borderId="14" xfId="2" applyNumberFormat="1" applyFont="1" applyFill="1" applyBorder="1" applyAlignment="1">
      <alignment horizontal="distributed" vertical="center" justifyLastLine="1" shrinkToFit="1"/>
    </xf>
    <xf numFmtId="177" fontId="7" fillId="2" borderId="3" xfId="2" applyNumberFormat="1" applyFont="1" applyFill="1" applyBorder="1" applyAlignment="1">
      <alignment horizontal="distributed" vertical="center" justifyLastLine="1" shrinkToFit="1"/>
    </xf>
    <xf numFmtId="177" fontId="6" fillId="2" borderId="15" xfId="2" applyNumberFormat="1" applyFont="1" applyFill="1" applyBorder="1" applyAlignment="1">
      <alignment horizontal="distributed" vertical="center" justifyLastLine="1" shrinkToFit="1"/>
    </xf>
    <xf numFmtId="177" fontId="7" fillId="2" borderId="4" xfId="2" applyNumberFormat="1" applyFont="1" applyFill="1" applyBorder="1" applyAlignment="1">
      <alignment horizontal="distributed" vertical="center" justifyLastLine="1" shrinkToFit="1"/>
    </xf>
    <xf numFmtId="177" fontId="6" fillId="2" borderId="5" xfId="2" applyNumberFormat="1" applyFont="1" applyFill="1" applyBorder="1" applyAlignment="1">
      <alignment horizontal="distributed" vertical="center" justifyLastLine="1" shrinkToFit="1"/>
    </xf>
    <xf numFmtId="177" fontId="6" fillId="2" borderId="6" xfId="2" applyNumberFormat="1" applyFont="1" applyFill="1" applyBorder="1" applyAlignment="1">
      <alignment horizontal="distributed" vertical="center" justifyLastLine="1" shrinkToFit="1"/>
    </xf>
    <xf numFmtId="177" fontId="7" fillId="2" borderId="7" xfId="2" applyNumberFormat="1" applyFont="1" applyFill="1" applyBorder="1" applyAlignment="1">
      <alignment horizontal="distributed" vertical="center" justifyLastLine="1" shrinkToFit="1"/>
    </xf>
    <xf numFmtId="177" fontId="6" fillId="2" borderId="8" xfId="2" applyNumberFormat="1" applyFont="1" applyFill="1" applyBorder="1" applyAlignment="1">
      <alignment horizontal="distributed" vertical="center" justifyLastLine="1" shrinkToFit="1"/>
    </xf>
    <xf numFmtId="177" fontId="6" fillId="2" borderId="10" xfId="2" applyNumberFormat="1" applyFont="1" applyFill="1" applyBorder="1" applyAlignment="1">
      <alignment horizontal="center" vertical="center" shrinkToFit="1"/>
    </xf>
    <xf numFmtId="177" fontId="6" fillId="2" borderId="22" xfId="2" applyNumberFormat="1" applyFont="1" applyFill="1" applyBorder="1" applyAlignment="1">
      <alignment horizontal="center" vertical="center" shrinkToFit="1"/>
    </xf>
  </cellXfs>
  <cellStyles count="5">
    <cellStyle name="パーセント" xfId="4" builtinId="5"/>
    <cellStyle name="桁区切り 2" xfId="3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314325</xdr:colOff>
      <xdr:row>1</xdr:row>
      <xdr:rowOff>57150</xdr:rowOff>
    </xdr:from>
    <xdr:to>
      <xdr:col>9</xdr:col>
      <xdr:colOff>400050</xdr:colOff>
      <xdr:row>2</xdr:row>
      <xdr:rowOff>109070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699375" y="965200"/>
          <a:ext cx="85725" cy="217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314325</xdr:colOff>
      <xdr:row>27</xdr:row>
      <xdr:rowOff>0</xdr:rowOff>
    </xdr:from>
    <xdr:to>
      <xdr:col>9</xdr:col>
      <xdr:colOff>400050</xdr:colOff>
      <xdr:row>28</xdr:row>
      <xdr:rowOff>44450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7699375" y="8089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314325</xdr:colOff>
      <xdr:row>27</xdr:row>
      <xdr:rowOff>0</xdr:rowOff>
    </xdr:from>
    <xdr:to>
      <xdr:col>9</xdr:col>
      <xdr:colOff>400050</xdr:colOff>
      <xdr:row>28</xdr:row>
      <xdr:rowOff>44450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7699375" y="80899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tabSelected="1" topLeftCell="A40" zoomScale="70" zoomScaleNormal="70" workbookViewId="0">
      <selection activeCell="F43" sqref="F42:F43"/>
    </sheetView>
  </sheetViews>
  <sheetFormatPr defaultRowHeight="13" x14ac:dyDescent="0.2"/>
  <cols>
    <col min="2" max="25" width="13.6328125" customWidth="1"/>
  </cols>
  <sheetData>
    <row r="1" spans="1:25" ht="19.5" thickBot="1" x14ac:dyDescent="0.2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 t="s">
        <v>1</v>
      </c>
    </row>
    <row r="2" spans="1:25" ht="17.5" x14ac:dyDescent="0.2">
      <c r="A2" s="115" t="s">
        <v>2</v>
      </c>
      <c r="B2" s="116"/>
      <c r="C2" s="119" t="s">
        <v>3</v>
      </c>
      <c r="D2" s="121" t="s">
        <v>4</v>
      </c>
      <c r="E2" s="122"/>
      <c r="F2" s="122"/>
      <c r="G2" s="122"/>
      <c r="H2" s="122"/>
      <c r="I2" s="122"/>
      <c r="J2" s="122"/>
      <c r="K2" s="123"/>
      <c r="L2" s="123"/>
      <c r="M2" s="123"/>
      <c r="N2" s="123"/>
      <c r="O2" s="124" t="s">
        <v>5</v>
      </c>
      <c r="P2" s="122"/>
      <c r="Q2" s="122"/>
      <c r="R2" s="125"/>
      <c r="S2" s="124" t="s">
        <v>6</v>
      </c>
      <c r="T2" s="125"/>
      <c r="U2" s="5" t="s">
        <v>7</v>
      </c>
      <c r="V2" s="126" t="s">
        <v>8</v>
      </c>
      <c r="W2" s="109" t="s">
        <v>9</v>
      </c>
      <c r="X2" s="111" t="s">
        <v>10</v>
      </c>
      <c r="Y2" s="113" t="s">
        <v>11</v>
      </c>
    </row>
    <row r="3" spans="1:25" ht="18" thickBot="1" x14ac:dyDescent="0.25">
      <c r="A3" s="117"/>
      <c r="B3" s="118"/>
      <c r="C3" s="120"/>
      <c r="D3" s="6" t="s">
        <v>12</v>
      </c>
      <c r="E3" s="7" t="s">
        <v>13</v>
      </c>
      <c r="F3" s="7" t="s">
        <v>14</v>
      </c>
      <c r="G3" s="7" t="s">
        <v>15</v>
      </c>
      <c r="H3" s="8" t="s">
        <v>16</v>
      </c>
      <c r="I3" s="7" t="s">
        <v>17</v>
      </c>
      <c r="J3" s="7" t="s">
        <v>18</v>
      </c>
      <c r="K3" s="9" t="s">
        <v>19</v>
      </c>
      <c r="L3" s="10" t="s">
        <v>20</v>
      </c>
      <c r="M3" s="11" t="s">
        <v>21</v>
      </c>
      <c r="N3" s="11" t="s">
        <v>22</v>
      </c>
      <c r="O3" s="12" t="s">
        <v>23</v>
      </c>
      <c r="P3" s="7" t="s">
        <v>24</v>
      </c>
      <c r="Q3" s="7" t="s">
        <v>25</v>
      </c>
      <c r="R3" s="13" t="s">
        <v>26</v>
      </c>
      <c r="S3" s="12" t="s">
        <v>27</v>
      </c>
      <c r="T3" s="13" t="s">
        <v>28</v>
      </c>
      <c r="U3" s="14" t="s">
        <v>29</v>
      </c>
      <c r="V3" s="127"/>
      <c r="W3" s="110"/>
      <c r="X3" s="112"/>
      <c r="Y3" s="114"/>
    </row>
    <row r="4" spans="1:25" ht="19" x14ac:dyDescent="0.2">
      <c r="A4" s="106" t="s">
        <v>30</v>
      </c>
      <c r="B4" s="108" t="s">
        <v>31</v>
      </c>
      <c r="C4" s="15" t="s">
        <v>32</v>
      </c>
      <c r="D4" s="16">
        <v>15</v>
      </c>
      <c r="E4" s="17">
        <v>12</v>
      </c>
      <c r="F4" s="17">
        <v>4</v>
      </c>
      <c r="G4" s="17">
        <v>1</v>
      </c>
      <c r="H4" s="17">
        <v>16</v>
      </c>
      <c r="I4" s="17">
        <v>0</v>
      </c>
      <c r="J4" s="17">
        <v>2</v>
      </c>
      <c r="K4" s="17">
        <v>1</v>
      </c>
      <c r="L4" s="17">
        <v>0</v>
      </c>
      <c r="M4" s="17">
        <v>0</v>
      </c>
      <c r="N4" s="18">
        <v>0</v>
      </c>
      <c r="O4" s="19">
        <v>0</v>
      </c>
      <c r="P4" s="17">
        <v>0</v>
      </c>
      <c r="Q4" s="17">
        <v>3</v>
      </c>
      <c r="R4" s="20">
        <v>0</v>
      </c>
      <c r="S4" s="19">
        <v>0</v>
      </c>
      <c r="T4" s="20">
        <v>0</v>
      </c>
      <c r="U4" s="21">
        <v>0</v>
      </c>
      <c r="V4" s="22">
        <v>142</v>
      </c>
      <c r="W4" s="23">
        <f>SUM(D4:V4)</f>
        <v>196</v>
      </c>
      <c r="X4" s="24">
        <v>200</v>
      </c>
      <c r="Y4" s="25">
        <f>W4/X4*100</f>
        <v>98</v>
      </c>
    </row>
    <row r="5" spans="1:25" ht="19" x14ac:dyDescent="0.2">
      <c r="A5" s="107"/>
      <c r="B5" s="104"/>
      <c r="C5" s="26" t="s">
        <v>33</v>
      </c>
      <c r="D5" s="27">
        <v>18</v>
      </c>
      <c r="E5" s="28">
        <v>12</v>
      </c>
      <c r="F5" s="28">
        <v>4</v>
      </c>
      <c r="G5" s="28">
        <v>1</v>
      </c>
      <c r="H5" s="28">
        <v>16</v>
      </c>
      <c r="I5" s="28">
        <v>0</v>
      </c>
      <c r="J5" s="28">
        <v>2</v>
      </c>
      <c r="K5" s="28">
        <v>1</v>
      </c>
      <c r="L5" s="28">
        <v>0</v>
      </c>
      <c r="M5" s="28">
        <v>0</v>
      </c>
      <c r="N5" s="29">
        <v>0</v>
      </c>
      <c r="O5" s="30">
        <v>0</v>
      </c>
      <c r="P5" s="28">
        <v>0</v>
      </c>
      <c r="Q5" s="28">
        <v>8</v>
      </c>
      <c r="R5" s="31">
        <v>0</v>
      </c>
      <c r="S5" s="30">
        <v>0</v>
      </c>
      <c r="T5" s="31">
        <v>0</v>
      </c>
      <c r="U5" s="32">
        <v>0</v>
      </c>
      <c r="V5" s="33">
        <v>142</v>
      </c>
      <c r="W5" s="34">
        <f>SUM(D5:V5)</f>
        <v>204</v>
      </c>
      <c r="X5" s="35">
        <v>247</v>
      </c>
      <c r="Y5" s="36">
        <f>W5/X5*100</f>
        <v>82.591093117408903</v>
      </c>
    </row>
    <row r="6" spans="1:25" ht="19" x14ac:dyDescent="0.2">
      <c r="A6" s="107"/>
      <c r="B6" s="104" t="s">
        <v>34</v>
      </c>
      <c r="C6" s="37" t="s">
        <v>35</v>
      </c>
      <c r="D6" s="38">
        <v>16</v>
      </c>
      <c r="E6" s="39">
        <v>61</v>
      </c>
      <c r="F6" s="39">
        <v>28</v>
      </c>
      <c r="G6" s="39">
        <v>4</v>
      </c>
      <c r="H6" s="39">
        <v>1</v>
      </c>
      <c r="I6" s="39">
        <v>4</v>
      </c>
      <c r="J6" s="39">
        <v>0</v>
      </c>
      <c r="K6" s="39">
        <v>5</v>
      </c>
      <c r="L6" s="39">
        <v>0</v>
      </c>
      <c r="M6" s="39">
        <v>30</v>
      </c>
      <c r="N6" s="40">
        <v>16</v>
      </c>
      <c r="O6" s="41">
        <v>4</v>
      </c>
      <c r="P6" s="39">
        <v>8</v>
      </c>
      <c r="Q6" s="39">
        <v>2</v>
      </c>
      <c r="R6" s="42">
        <v>0</v>
      </c>
      <c r="S6" s="41">
        <v>18</v>
      </c>
      <c r="T6" s="42">
        <v>0</v>
      </c>
      <c r="U6" s="43">
        <v>2</v>
      </c>
      <c r="V6" s="44">
        <v>30</v>
      </c>
      <c r="W6" s="23">
        <f>SUM(D6:V6)</f>
        <v>229</v>
      </c>
      <c r="X6" s="45">
        <v>220</v>
      </c>
      <c r="Y6" s="46">
        <f>W6/X6*100</f>
        <v>104.09090909090909</v>
      </c>
    </row>
    <row r="7" spans="1:25" ht="19" x14ac:dyDescent="0.2">
      <c r="A7" s="107"/>
      <c r="B7" s="104"/>
      <c r="C7" s="26" t="s">
        <v>36</v>
      </c>
      <c r="D7" s="27">
        <v>23</v>
      </c>
      <c r="E7" s="28">
        <v>266</v>
      </c>
      <c r="F7" s="28">
        <v>83</v>
      </c>
      <c r="G7" s="28">
        <v>4</v>
      </c>
      <c r="H7" s="28">
        <v>3</v>
      </c>
      <c r="I7" s="28">
        <v>4</v>
      </c>
      <c r="J7" s="28">
        <v>0</v>
      </c>
      <c r="K7" s="28">
        <v>5</v>
      </c>
      <c r="L7" s="28">
        <v>0</v>
      </c>
      <c r="M7" s="28">
        <v>56</v>
      </c>
      <c r="N7" s="29">
        <v>20</v>
      </c>
      <c r="O7" s="30">
        <v>5</v>
      </c>
      <c r="P7" s="28">
        <v>10</v>
      </c>
      <c r="Q7" s="28">
        <v>2</v>
      </c>
      <c r="R7" s="31">
        <v>0</v>
      </c>
      <c r="S7" s="30">
        <v>33</v>
      </c>
      <c r="T7" s="31">
        <v>0</v>
      </c>
      <c r="U7" s="32">
        <v>2</v>
      </c>
      <c r="V7" s="33">
        <v>46</v>
      </c>
      <c r="W7" s="34">
        <f>SUM(D7:V7)</f>
        <v>562</v>
      </c>
      <c r="X7" s="35">
        <v>1038</v>
      </c>
      <c r="Y7" s="47">
        <f>W7/X7*100</f>
        <v>54.142581888246632</v>
      </c>
    </row>
    <row r="8" spans="1:25" ht="19" x14ac:dyDescent="0.2">
      <c r="A8" s="107"/>
      <c r="B8" s="104" t="s">
        <v>37</v>
      </c>
      <c r="C8" s="37" t="s">
        <v>35</v>
      </c>
      <c r="D8" s="38">
        <v>41</v>
      </c>
      <c r="E8" s="39">
        <v>752</v>
      </c>
      <c r="F8" s="39">
        <v>14</v>
      </c>
      <c r="G8" s="39">
        <v>3</v>
      </c>
      <c r="H8" s="39">
        <v>24</v>
      </c>
      <c r="I8" s="39">
        <v>83</v>
      </c>
      <c r="J8" s="39">
        <v>44</v>
      </c>
      <c r="K8" s="39">
        <v>0</v>
      </c>
      <c r="L8" s="39">
        <v>27</v>
      </c>
      <c r="M8" s="39">
        <v>10</v>
      </c>
      <c r="N8" s="40">
        <v>14</v>
      </c>
      <c r="O8" s="41">
        <v>4</v>
      </c>
      <c r="P8" s="39">
        <v>8</v>
      </c>
      <c r="Q8" s="39">
        <v>15</v>
      </c>
      <c r="R8" s="42">
        <v>20</v>
      </c>
      <c r="S8" s="41">
        <v>203</v>
      </c>
      <c r="T8" s="42">
        <v>11</v>
      </c>
      <c r="U8" s="43">
        <v>20</v>
      </c>
      <c r="V8" s="44">
        <v>72</v>
      </c>
      <c r="W8" s="23">
        <f t="shared" ref="W8:W25" si="0">SUM(D8:V8)</f>
        <v>1365</v>
      </c>
      <c r="X8" s="45">
        <v>89</v>
      </c>
      <c r="Y8" s="46">
        <f t="shared" ref="Y8:Y19" si="1">W8/X8*100</f>
        <v>1533.7078651685395</v>
      </c>
    </row>
    <row r="9" spans="1:25" ht="19" x14ac:dyDescent="0.2">
      <c r="A9" s="107"/>
      <c r="B9" s="104"/>
      <c r="C9" s="26" t="s">
        <v>36</v>
      </c>
      <c r="D9" s="27">
        <v>41</v>
      </c>
      <c r="E9" s="28">
        <v>761</v>
      </c>
      <c r="F9" s="28">
        <v>14</v>
      </c>
      <c r="G9" s="28">
        <v>3</v>
      </c>
      <c r="H9" s="28">
        <v>24</v>
      </c>
      <c r="I9" s="28">
        <v>83</v>
      </c>
      <c r="J9" s="28">
        <v>44</v>
      </c>
      <c r="K9" s="28">
        <v>0</v>
      </c>
      <c r="L9" s="28">
        <v>27</v>
      </c>
      <c r="M9" s="28">
        <v>10</v>
      </c>
      <c r="N9" s="29">
        <v>14</v>
      </c>
      <c r="O9" s="30">
        <v>4</v>
      </c>
      <c r="P9" s="28">
        <v>8</v>
      </c>
      <c r="Q9" s="28">
        <v>15</v>
      </c>
      <c r="R9" s="31">
        <v>20</v>
      </c>
      <c r="S9" s="30">
        <v>203</v>
      </c>
      <c r="T9" s="31">
        <v>11</v>
      </c>
      <c r="U9" s="32">
        <v>20</v>
      </c>
      <c r="V9" s="33">
        <v>74</v>
      </c>
      <c r="W9" s="34">
        <f t="shared" si="0"/>
        <v>1376</v>
      </c>
      <c r="X9" s="35">
        <v>89</v>
      </c>
      <c r="Y9" s="47">
        <f t="shared" si="1"/>
        <v>1546.0674157303372</v>
      </c>
    </row>
    <row r="10" spans="1:25" ht="19" x14ac:dyDescent="0.2">
      <c r="A10" s="107"/>
      <c r="B10" s="104" t="s">
        <v>38</v>
      </c>
      <c r="C10" s="37" t="s">
        <v>35</v>
      </c>
      <c r="D10" s="38">
        <v>11</v>
      </c>
      <c r="E10" s="39">
        <v>166</v>
      </c>
      <c r="F10" s="39">
        <v>5</v>
      </c>
      <c r="G10" s="39">
        <v>1</v>
      </c>
      <c r="H10" s="39">
        <v>2</v>
      </c>
      <c r="I10" s="39">
        <v>0</v>
      </c>
      <c r="J10" s="39">
        <v>44</v>
      </c>
      <c r="K10" s="39">
        <v>0</v>
      </c>
      <c r="L10" s="39">
        <v>0</v>
      </c>
      <c r="M10" s="39">
        <v>34</v>
      </c>
      <c r="N10" s="40">
        <v>3</v>
      </c>
      <c r="O10" s="41">
        <v>4</v>
      </c>
      <c r="P10" s="39">
        <v>0</v>
      </c>
      <c r="Q10" s="39">
        <v>0</v>
      </c>
      <c r="R10" s="42">
        <v>0</v>
      </c>
      <c r="S10" s="41">
        <v>4</v>
      </c>
      <c r="T10" s="42">
        <v>0</v>
      </c>
      <c r="U10" s="43">
        <v>17</v>
      </c>
      <c r="V10" s="44">
        <v>20</v>
      </c>
      <c r="W10" s="23">
        <f t="shared" si="0"/>
        <v>311</v>
      </c>
      <c r="X10" s="45">
        <v>11</v>
      </c>
      <c r="Y10" s="46">
        <f t="shared" si="1"/>
        <v>2827.2727272727275</v>
      </c>
    </row>
    <row r="11" spans="1:25" ht="19" x14ac:dyDescent="0.2">
      <c r="A11" s="107"/>
      <c r="B11" s="104"/>
      <c r="C11" s="26" t="s">
        <v>36</v>
      </c>
      <c r="D11" s="27">
        <v>13</v>
      </c>
      <c r="E11" s="28">
        <v>166</v>
      </c>
      <c r="F11" s="28">
        <v>5</v>
      </c>
      <c r="G11" s="28">
        <v>1</v>
      </c>
      <c r="H11" s="28">
        <v>2</v>
      </c>
      <c r="I11" s="28">
        <v>0</v>
      </c>
      <c r="J11" s="28">
        <v>44</v>
      </c>
      <c r="K11" s="28">
        <v>0</v>
      </c>
      <c r="L11" s="28">
        <v>0</v>
      </c>
      <c r="M11" s="28">
        <v>40</v>
      </c>
      <c r="N11" s="29">
        <v>5</v>
      </c>
      <c r="O11" s="30">
        <v>4</v>
      </c>
      <c r="P11" s="28">
        <v>0</v>
      </c>
      <c r="Q11" s="28">
        <v>0</v>
      </c>
      <c r="R11" s="31">
        <v>0</v>
      </c>
      <c r="S11" s="30">
        <v>4</v>
      </c>
      <c r="T11" s="31">
        <v>0</v>
      </c>
      <c r="U11" s="32">
        <v>17</v>
      </c>
      <c r="V11" s="33">
        <v>20</v>
      </c>
      <c r="W11" s="34">
        <f t="shared" si="0"/>
        <v>321</v>
      </c>
      <c r="X11" s="35">
        <v>11</v>
      </c>
      <c r="Y11" s="47">
        <f t="shared" si="1"/>
        <v>2918.1818181818185</v>
      </c>
    </row>
    <row r="12" spans="1:25" ht="19" x14ac:dyDescent="0.2">
      <c r="A12" s="107"/>
      <c r="B12" s="105" t="s">
        <v>39</v>
      </c>
      <c r="C12" s="37" t="s">
        <v>35</v>
      </c>
      <c r="D12" s="38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0">
        <v>0</v>
      </c>
      <c r="O12" s="41">
        <v>0</v>
      </c>
      <c r="P12" s="39">
        <v>0</v>
      </c>
      <c r="Q12" s="39">
        <v>0</v>
      </c>
      <c r="R12" s="42">
        <v>0</v>
      </c>
      <c r="S12" s="41">
        <v>3</v>
      </c>
      <c r="T12" s="42">
        <v>0</v>
      </c>
      <c r="U12" s="43">
        <v>0</v>
      </c>
      <c r="V12" s="44">
        <v>0</v>
      </c>
      <c r="W12" s="23">
        <f t="shared" si="0"/>
        <v>3</v>
      </c>
      <c r="X12" s="45">
        <v>0</v>
      </c>
      <c r="Y12" s="48" t="str">
        <f>IF(OR(X12=0,X12=""),"-",+W12/X12*100)</f>
        <v>-</v>
      </c>
    </row>
    <row r="13" spans="1:25" ht="19" x14ac:dyDescent="0.2">
      <c r="A13" s="107"/>
      <c r="B13" s="104"/>
      <c r="C13" s="26" t="s">
        <v>36</v>
      </c>
      <c r="D13" s="27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9">
        <v>0</v>
      </c>
      <c r="O13" s="30">
        <v>0</v>
      </c>
      <c r="P13" s="28">
        <v>0</v>
      </c>
      <c r="Q13" s="28">
        <v>0</v>
      </c>
      <c r="R13" s="31">
        <v>0</v>
      </c>
      <c r="S13" s="30">
        <v>3</v>
      </c>
      <c r="T13" s="31">
        <v>0</v>
      </c>
      <c r="U13" s="32">
        <v>0</v>
      </c>
      <c r="V13" s="33">
        <v>0</v>
      </c>
      <c r="W13" s="34">
        <f t="shared" si="0"/>
        <v>3</v>
      </c>
      <c r="X13" s="35">
        <v>0</v>
      </c>
      <c r="Y13" s="49" t="str">
        <f t="shared" ref="Y13" si="2">IF(OR(X13=0,X13=""),"-",+W13/X13*100)</f>
        <v>-</v>
      </c>
    </row>
    <row r="14" spans="1:25" ht="19" x14ac:dyDescent="0.2">
      <c r="A14" s="107"/>
      <c r="B14" s="104" t="s">
        <v>40</v>
      </c>
      <c r="C14" s="37" t="s">
        <v>35</v>
      </c>
      <c r="D14" s="38">
        <v>65</v>
      </c>
      <c r="E14" s="39">
        <v>667</v>
      </c>
      <c r="F14" s="39">
        <v>23</v>
      </c>
      <c r="G14" s="39">
        <v>7</v>
      </c>
      <c r="H14" s="39">
        <v>56</v>
      </c>
      <c r="I14" s="39">
        <v>29</v>
      </c>
      <c r="J14" s="39">
        <v>29</v>
      </c>
      <c r="K14" s="39">
        <v>0</v>
      </c>
      <c r="L14" s="39">
        <v>1</v>
      </c>
      <c r="M14" s="39">
        <v>0</v>
      </c>
      <c r="N14" s="40">
        <v>2</v>
      </c>
      <c r="O14" s="41">
        <v>0</v>
      </c>
      <c r="P14" s="39">
        <v>1</v>
      </c>
      <c r="Q14" s="39">
        <v>6</v>
      </c>
      <c r="R14" s="42">
        <v>7</v>
      </c>
      <c r="S14" s="41">
        <v>19</v>
      </c>
      <c r="T14" s="42">
        <v>0</v>
      </c>
      <c r="U14" s="43">
        <v>20</v>
      </c>
      <c r="V14" s="44">
        <v>76</v>
      </c>
      <c r="W14" s="23">
        <f t="shared" si="0"/>
        <v>1008</v>
      </c>
      <c r="X14" s="45">
        <v>58</v>
      </c>
      <c r="Y14" s="46">
        <f t="shared" si="1"/>
        <v>1737.9310344827586</v>
      </c>
    </row>
    <row r="15" spans="1:25" ht="19" x14ac:dyDescent="0.2">
      <c r="A15" s="107"/>
      <c r="B15" s="104"/>
      <c r="C15" s="26" t="s">
        <v>36</v>
      </c>
      <c r="D15" s="27">
        <v>78</v>
      </c>
      <c r="E15" s="28">
        <v>670</v>
      </c>
      <c r="F15" s="28">
        <v>26</v>
      </c>
      <c r="G15" s="28">
        <v>10</v>
      </c>
      <c r="H15" s="28">
        <v>56</v>
      </c>
      <c r="I15" s="28">
        <v>29</v>
      </c>
      <c r="J15" s="28">
        <v>31</v>
      </c>
      <c r="K15" s="28">
        <v>0</v>
      </c>
      <c r="L15" s="28">
        <v>1</v>
      </c>
      <c r="M15" s="28">
        <v>0</v>
      </c>
      <c r="N15" s="29">
        <v>2</v>
      </c>
      <c r="O15" s="30">
        <v>0</v>
      </c>
      <c r="P15" s="28">
        <v>6</v>
      </c>
      <c r="Q15" s="28">
        <v>6</v>
      </c>
      <c r="R15" s="31">
        <v>7</v>
      </c>
      <c r="S15" s="30">
        <v>27</v>
      </c>
      <c r="T15" s="31">
        <v>0</v>
      </c>
      <c r="U15" s="32">
        <v>22</v>
      </c>
      <c r="V15" s="33">
        <v>80</v>
      </c>
      <c r="W15" s="34">
        <f t="shared" si="0"/>
        <v>1051</v>
      </c>
      <c r="X15" s="35">
        <v>80</v>
      </c>
      <c r="Y15" s="47">
        <f t="shared" si="1"/>
        <v>1313.75</v>
      </c>
    </row>
    <row r="16" spans="1:25" ht="19" x14ac:dyDescent="0.2">
      <c r="A16" s="107"/>
      <c r="B16" s="104" t="s">
        <v>41</v>
      </c>
      <c r="C16" s="37" t="s">
        <v>35</v>
      </c>
      <c r="D16" s="38">
        <v>3</v>
      </c>
      <c r="E16" s="39">
        <v>3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40">
        <v>0</v>
      </c>
      <c r="O16" s="41">
        <v>0</v>
      </c>
      <c r="P16" s="39">
        <v>0</v>
      </c>
      <c r="Q16" s="39">
        <v>0</v>
      </c>
      <c r="R16" s="42">
        <v>0</v>
      </c>
      <c r="S16" s="41">
        <v>4</v>
      </c>
      <c r="T16" s="42">
        <v>0</v>
      </c>
      <c r="U16" s="43">
        <v>0</v>
      </c>
      <c r="V16" s="44">
        <v>6</v>
      </c>
      <c r="W16" s="23">
        <f t="shared" si="0"/>
        <v>16</v>
      </c>
      <c r="X16" s="45">
        <v>7</v>
      </c>
      <c r="Y16" s="46">
        <f t="shared" si="1"/>
        <v>228.57142857142856</v>
      </c>
    </row>
    <row r="17" spans="1:25" ht="19" x14ac:dyDescent="0.2">
      <c r="A17" s="107"/>
      <c r="B17" s="104"/>
      <c r="C17" s="26" t="s">
        <v>36</v>
      </c>
      <c r="D17" s="27">
        <v>3</v>
      </c>
      <c r="E17" s="28">
        <v>3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9">
        <v>0</v>
      </c>
      <c r="O17" s="30">
        <v>0</v>
      </c>
      <c r="P17" s="28">
        <v>0</v>
      </c>
      <c r="Q17" s="28">
        <v>0</v>
      </c>
      <c r="R17" s="31">
        <v>0</v>
      </c>
      <c r="S17" s="30">
        <v>4</v>
      </c>
      <c r="T17" s="31">
        <v>0</v>
      </c>
      <c r="U17" s="32">
        <v>0</v>
      </c>
      <c r="V17" s="33">
        <v>6</v>
      </c>
      <c r="W17" s="34">
        <f>SUM(D17:V17)</f>
        <v>16</v>
      </c>
      <c r="X17" s="35">
        <v>91</v>
      </c>
      <c r="Y17" s="47">
        <f t="shared" si="1"/>
        <v>17.582417582417584</v>
      </c>
    </row>
    <row r="18" spans="1:25" ht="19" x14ac:dyDescent="0.2">
      <c r="A18" s="107"/>
      <c r="B18" s="104" t="s">
        <v>42</v>
      </c>
      <c r="C18" s="37" t="s">
        <v>35</v>
      </c>
      <c r="D18" s="38">
        <v>20</v>
      </c>
      <c r="E18" s="39">
        <v>11</v>
      </c>
      <c r="F18" s="39">
        <v>2</v>
      </c>
      <c r="G18" s="39">
        <v>0</v>
      </c>
      <c r="H18" s="39">
        <v>5</v>
      </c>
      <c r="I18" s="39">
        <v>0</v>
      </c>
      <c r="J18" s="39">
        <v>3</v>
      </c>
      <c r="K18" s="39">
        <v>3</v>
      </c>
      <c r="L18" s="39">
        <v>19</v>
      </c>
      <c r="M18" s="39">
        <v>0</v>
      </c>
      <c r="N18" s="40">
        <v>4</v>
      </c>
      <c r="O18" s="41">
        <v>1</v>
      </c>
      <c r="P18" s="39">
        <v>6</v>
      </c>
      <c r="Q18" s="39">
        <v>1</v>
      </c>
      <c r="R18" s="42">
        <v>5</v>
      </c>
      <c r="S18" s="41">
        <v>2</v>
      </c>
      <c r="T18" s="42">
        <v>1</v>
      </c>
      <c r="U18" s="43">
        <v>3</v>
      </c>
      <c r="V18" s="44">
        <v>26</v>
      </c>
      <c r="W18" s="23">
        <f t="shared" si="0"/>
        <v>112</v>
      </c>
      <c r="X18" s="45">
        <v>5</v>
      </c>
      <c r="Y18" s="46">
        <f t="shared" si="1"/>
        <v>2240</v>
      </c>
    </row>
    <row r="19" spans="1:25" ht="19" x14ac:dyDescent="0.2">
      <c r="A19" s="107"/>
      <c r="B19" s="104"/>
      <c r="C19" s="26" t="s">
        <v>36</v>
      </c>
      <c r="D19" s="27">
        <v>20</v>
      </c>
      <c r="E19" s="28">
        <v>11</v>
      </c>
      <c r="F19" s="28">
        <v>2</v>
      </c>
      <c r="G19" s="28">
        <v>0</v>
      </c>
      <c r="H19" s="28">
        <v>5</v>
      </c>
      <c r="I19" s="28">
        <v>0</v>
      </c>
      <c r="J19" s="28">
        <v>3</v>
      </c>
      <c r="K19" s="28">
        <v>3</v>
      </c>
      <c r="L19" s="28">
        <v>19</v>
      </c>
      <c r="M19" s="28">
        <v>0</v>
      </c>
      <c r="N19" s="29">
        <v>4</v>
      </c>
      <c r="O19" s="30">
        <v>1</v>
      </c>
      <c r="P19" s="28">
        <v>6</v>
      </c>
      <c r="Q19" s="28">
        <v>1</v>
      </c>
      <c r="R19" s="31">
        <v>5</v>
      </c>
      <c r="S19" s="30">
        <v>2</v>
      </c>
      <c r="T19" s="31">
        <v>1</v>
      </c>
      <c r="U19" s="32">
        <v>3</v>
      </c>
      <c r="V19" s="33">
        <v>26</v>
      </c>
      <c r="W19" s="34">
        <f t="shared" si="0"/>
        <v>112</v>
      </c>
      <c r="X19" s="35">
        <v>5</v>
      </c>
      <c r="Y19" s="47">
        <f t="shared" si="1"/>
        <v>2240</v>
      </c>
    </row>
    <row r="20" spans="1:25" ht="19" x14ac:dyDescent="0.2">
      <c r="A20" s="107"/>
      <c r="B20" s="105" t="s">
        <v>43</v>
      </c>
      <c r="C20" s="37" t="s">
        <v>35</v>
      </c>
      <c r="D20" s="38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40">
        <v>0</v>
      </c>
      <c r="O20" s="41">
        <v>0</v>
      </c>
      <c r="P20" s="39">
        <v>0</v>
      </c>
      <c r="Q20" s="39">
        <v>0</v>
      </c>
      <c r="R20" s="42">
        <v>0</v>
      </c>
      <c r="S20" s="41">
        <v>0</v>
      </c>
      <c r="T20" s="42">
        <v>0</v>
      </c>
      <c r="U20" s="43">
        <v>0</v>
      </c>
      <c r="V20" s="44">
        <v>0</v>
      </c>
      <c r="W20" s="23">
        <f t="shared" si="0"/>
        <v>0</v>
      </c>
      <c r="X20" s="45">
        <v>0</v>
      </c>
      <c r="Y20" s="48" t="str">
        <f>IF(OR(X20=0,X20=""),"-",+W20/X20*100)</f>
        <v>-</v>
      </c>
    </row>
    <row r="21" spans="1:25" ht="19" x14ac:dyDescent="0.2">
      <c r="A21" s="107"/>
      <c r="B21" s="104"/>
      <c r="C21" s="26" t="s">
        <v>36</v>
      </c>
      <c r="D21" s="27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9">
        <v>0</v>
      </c>
      <c r="O21" s="30">
        <v>0</v>
      </c>
      <c r="P21" s="28">
        <v>0</v>
      </c>
      <c r="Q21" s="28">
        <v>0</v>
      </c>
      <c r="R21" s="31">
        <v>0</v>
      </c>
      <c r="S21" s="30">
        <v>0</v>
      </c>
      <c r="T21" s="31">
        <v>0</v>
      </c>
      <c r="U21" s="32">
        <v>0</v>
      </c>
      <c r="V21" s="33">
        <v>0</v>
      </c>
      <c r="W21" s="34">
        <f>SUM(D21:V21)</f>
        <v>0</v>
      </c>
      <c r="X21" s="35">
        <v>0</v>
      </c>
      <c r="Y21" s="49" t="str">
        <f t="shared" ref="Y21:Y24" si="3">IF(OR(X21=0,X21=""),"-",+W21/X21*100)</f>
        <v>-</v>
      </c>
    </row>
    <row r="22" spans="1:25" ht="19" x14ac:dyDescent="0.2">
      <c r="A22" s="107"/>
      <c r="B22" s="105" t="s">
        <v>44</v>
      </c>
      <c r="C22" s="37" t="s">
        <v>35</v>
      </c>
      <c r="D22" s="38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40">
        <v>0</v>
      </c>
      <c r="O22" s="41">
        <v>0</v>
      </c>
      <c r="P22" s="39">
        <v>0</v>
      </c>
      <c r="Q22" s="39">
        <v>0</v>
      </c>
      <c r="R22" s="42">
        <v>0</v>
      </c>
      <c r="S22" s="41">
        <v>0</v>
      </c>
      <c r="T22" s="42">
        <v>0</v>
      </c>
      <c r="U22" s="43">
        <v>0</v>
      </c>
      <c r="V22" s="44">
        <v>0</v>
      </c>
      <c r="W22" s="23">
        <f t="shared" si="0"/>
        <v>0</v>
      </c>
      <c r="X22" s="45">
        <v>0</v>
      </c>
      <c r="Y22" s="50" t="str">
        <f t="shared" si="3"/>
        <v>-</v>
      </c>
    </row>
    <row r="23" spans="1:25" ht="19" x14ac:dyDescent="0.2">
      <c r="A23" s="107"/>
      <c r="B23" s="104"/>
      <c r="C23" s="26" t="s">
        <v>36</v>
      </c>
      <c r="D23" s="27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9">
        <v>0</v>
      </c>
      <c r="O23" s="30">
        <v>0</v>
      </c>
      <c r="P23" s="28">
        <v>0</v>
      </c>
      <c r="Q23" s="28">
        <v>0</v>
      </c>
      <c r="R23" s="31">
        <v>0</v>
      </c>
      <c r="S23" s="30">
        <v>0</v>
      </c>
      <c r="T23" s="31">
        <v>0</v>
      </c>
      <c r="U23" s="32">
        <v>0</v>
      </c>
      <c r="V23" s="33">
        <v>0</v>
      </c>
      <c r="W23" s="34">
        <f t="shared" si="0"/>
        <v>0</v>
      </c>
      <c r="X23" s="35">
        <v>0</v>
      </c>
      <c r="Y23" s="48" t="str">
        <f t="shared" si="3"/>
        <v>-</v>
      </c>
    </row>
    <row r="24" spans="1:25" ht="19" x14ac:dyDescent="0.2">
      <c r="A24" s="107"/>
      <c r="B24" s="104" t="s">
        <v>45</v>
      </c>
      <c r="C24" s="37" t="s">
        <v>35</v>
      </c>
      <c r="D24" s="38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40">
        <v>0</v>
      </c>
      <c r="O24" s="41">
        <v>0</v>
      </c>
      <c r="P24" s="39">
        <v>0</v>
      </c>
      <c r="Q24" s="39">
        <v>0</v>
      </c>
      <c r="R24" s="42">
        <v>0</v>
      </c>
      <c r="S24" s="41">
        <v>0</v>
      </c>
      <c r="T24" s="42">
        <v>0</v>
      </c>
      <c r="U24" s="43">
        <v>0</v>
      </c>
      <c r="V24" s="44">
        <v>0</v>
      </c>
      <c r="W24" s="23">
        <f t="shared" si="0"/>
        <v>0</v>
      </c>
      <c r="X24" s="45">
        <v>0</v>
      </c>
      <c r="Y24" s="48" t="str">
        <f t="shared" si="3"/>
        <v>-</v>
      </c>
    </row>
    <row r="25" spans="1:25" ht="19" x14ac:dyDescent="0.2">
      <c r="A25" s="107"/>
      <c r="B25" s="104"/>
      <c r="C25" s="26" t="s">
        <v>36</v>
      </c>
      <c r="D25" s="27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9">
        <v>0</v>
      </c>
      <c r="O25" s="30">
        <v>0</v>
      </c>
      <c r="P25" s="28">
        <v>0</v>
      </c>
      <c r="Q25" s="28">
        <v>0</v>
      </c>
      <c r="R25" s="31">
        <v>0</v>
      </c>
      <c r="S25" s="30">
        <v>0</v>
      </c>
      <c r="T25" s="31">
        <v>0</v>
      </c>
      <c r="U25" s="32">
        <v>0</v>
      </c>
      <c r="V25" s="33">
        <v>0</v>
      </c>
      <c r="W25" s="34">
        <f t="shared" si="0"/>
        <v>0</v>
      </c>
      <c r="X25" s="35">
        <v>0</v>
      </c>
      <c r="Y25" s="48" t="str">
        <f>IF(OR(X25=0,X25=""),"-",+W25/X25*100)</f>
        <v>-</v>
      </c>
    </row>
    <row r="26" spans="1:25" ht="19" x14ac:dyDescent="0.2">
      <c r="A26" s="100" t="s">
        <v>46</v>
      </c>
      <c r="B26" s="101"/>
      <c r="C26" s="51" t="s">
        <v>35</v>
      </c>
      <c r="D26" s="52">
        <v>171</v>
      </c>
      <c r="E26" s="52">
        <v>1672</v>
      </c>
      <c r="F26" s="52">
        <v>76</v>
      </c>
      <c r="G26" s="52">
        <v>16</v>
      </c>
      <c r="H26" s="52">
        <v>104</v>
      </c>
      <c r="I26" s="52">
        <v>116</v>
      </c>
      <c r="J26" s="52">
        <v>122</v>
      </c>
      <c r="K26" s="52">
        <v>9</v>
      </c>
      <c r="L26" s="52">
        <v>47</v>
      </c>
      <c r="M26" s="52">
        <v>74</v>
      </c>
      <c r="N26" s="53">
        <v>39</v>
      </c>
      <c r="O26" s="54">
        <v>13</v>
      </c>
      <c r="P26" s="52">
        <v>23</v>
      </c>
      <c r="Q26" s="52">
        <v>27</v>
      </c>
      <c r="R26" s="55">
        <v>32</v>
      </c>
      <c r="S26" s="54">
        <v>253</v>
      </c>
      <c r="T26" s="55">
        <v>12</v>
      </c>
      <c r="U26" s="56">
        <v>62</v>
      </c>
      <c r="V26" s="53">
        <v>372</v>
      </c>
      <c r="W26" s="57">
        <f>SUM(D26:V26)</f>
        <v>3240</v>
      </c>
      <c r="X26" s="52">
        <f>SUM(X4,X6,X8,X10,X12,X14,X16,X18,X20,X22,X24)</f>
        <v>590</v>
      </c>
      <c r="Y26" s="58">
        <f>W26/X26*100</f>
        <v>549.15254237288127</v>
      </c>
    </row>
    <row r="27" spans="1:25" ht="19.5" thickBot="1" x14ac:dyDescent="0.25">
      <c r="A27" s="102"/>
      <c r="B27" s="103"/>
      <c r="C27" s="59" t="s">
        <v>36</v>
      </c>
      <c r="D27" s="60">
        <v>196</v>
      </c>
      <c r="E27" s="60">
        <v>1889</v>
      </c>
      <c r="F27" s="60">
        <v>134</v>
      </c>
      <c r="G27" s="60">
        <v>19</v>
      </c>
      <c r="H27" s="60">
        <v>106</v>
      </c>
      <c r="I27" s="60">
        <v>116</v>
      </c>
      <c r="J27" s="60">
        <v>124</v>
      </c>
      <c r="K27" s="60">
        <v>9</v>
      </c>
      <c r="L27" s="60">
        <v>47</v>
      </c>
      <c r="M27" s="60">
        <v>106</v>
      </c>
      <c r="N27" s="61">
        <v>45</v>
      </c>
      <c r="O27" s="62">
        <v>14</v>
      </c>
      <c r="P27" s="60">
        <v>30</v>
      </c>
      <c r="Q27" s="60">
        <v>32</v>
      </c>
      <c r="R27" s="63">
        <v>32</v>
      </c>
      <c r="S27" s="62">
        <v>276</v>
      </c>
      <c r="T27" s="63">
        <v>12</v>
      </c>
      <c r="U27" s="64">
        <v>64</v>
      </c>
      <c r="V27" s="61">
        <v>394</v>
      </c>
      <c r="W27" s="65">
        <f>SUM(D27:V27)</f>
        <v>3645</v>
      </c>
      <c r="X27" s="66">
        <f>SUM(X5,X7,X9,X11,X13,X15,X17,X19,X21,X23,X25)</f>
        <v>1561</v>
      </c>
      <c r="Y27" s="67">
        <f>W27/X27*100</f>
        <v>233.50416399743753</v>
      </c>
    </row>
    <row r="28" spans="1:25" ht="19" x14ac:dyDescent="0.2">
      <c r="A28" s="106" t="s">
        <v>47</v>
      </c>
      <c r="B28" s="108" t="s">
        <v>31</v>
      </c>
      <c r="C28" s="15" t="s">
        <v>32</v>
      </c>
      <c r="D28" s="69">
        <v>59</v>
      </c>
      <c r="E28" s="39">
        <v>41</v>
      </c>
      <c r="F28" s="39">
        <v>3</v>
      </c>
      <c r="G28" s="39">
        <v>8</v>
      </c>
      <c r="H28" s="39">
        <v>18</v>
      </c>
      <c r="I28" s="39">
        <v>9</v>
      </c>
      <c r="J28" s="39">
        <v>51</v>
      </c>
      <c r="K28" s="39">
        <v>0</v>
      </c>
      <c r="L28" s="39">
        <v>0</v>
      </c>
      <c r="M28" s="39">
        <v>0</v>
      </c>
      <c r="N28" s="40">
        <v>0</v>
      </c>
      <c r="O28" s="41">
        <v>0</v>
      </c>
      <c r="P28" s="39">
        <v>19</v>
      </c>
      <c r="Q28" s="39">
        <v>6</v>
      </c>
      <c r="R28" s="42">
        <v>2</v>
      </c>
      <c r="S28" s="41">
        <v>15</v>
      </c>
      <c r="T28" s="42">
        <v>0</v>
      </c>
      <c r="U28" s="43">
        <v>0</v>
      </c>
      <c r="V28" s="44">
        <v>115</v>
      </c>
      <c r="W28" s="23">
        <f t="shared" ref="W28:W48" si="4">SUM(D28:V28)</f>
        <v>346</v>
      </c>
      <c r="X28" s="70">
        <v>207</v>
      </c>
      <c r="Y28" s="71">
        <f>W28/X28*100</f>
        <v>167.14975845410629</v>
      </c>
    </row>
    <row r="29" spans="1:25" ht="19" x14ac:dyDescent="0.2">
      <c r="A29" s="107"/>
      <c r="B29" s="104"/>
      <c r="C29" s="26" t="s">
        <v>33</v>
      </c>
      <c r="D29" s="27">
        <v>59</v>
      </c>
      <c r="E29" s="28">
        <v>41</v>
      </c>
      <c r="F29" s="28">
        <v>3</v>
      </c>
      <c r="G29" s="28">
        <v>8</v>
      </c>
      <c r="H29" s="28">
        <v>18</v>
      </c>
      <c r="I29" s="28">
        <v>9</v>
      </c>
      <c r="J29" s="28">
        <v>51</v>
      </c>
      <c r="K29" s="28">
        <v>0</v>
      </c>
      <c r="L29" s="28">
        <v>0</v>
      </c>
      <c r="M29" s="28">
        <v>0</v>
      </c>
      <c r="N29" s="29">
        <v>0</v>
      </c>
      <c r="O29" s="30">
        <v>0</v>
      </c>
      <c r="P29" s="28">
        <v>19</v>
      </c>
      <c r="Q29" s="28">
        <v>6</v>
      </c>
      <c r="R29" s="31">
        <v>2</v>
      </c>
      <c r="S29" s="30">
        <v>15</v>
      </c>
      <c r="T29" s="31">
        <v>0</v>
      </c>
      <c r="U29" s="32">
        <v>0</v>
      </c>
      <c r="V29" s="33">
        <v>115</v>
      </c>
      <c r="W29" s="34">
        <f t="shared" si="4"/>
        <v>346</v>
      </c>
      <c r="X29" s="72">
        <v>497</v>
      </c>
      <c r="Y29" s="68">
        <f>W29/X29*100</f>
        <v>69.617706237424542</v>
      </c>
    </row>
    <row r="30" spans="1:25" ht="19" x14ac:dyDescent="0.2">
      <c r="A30" s="107"/>
      <c r="B30" s="104" t="s">
        <v>34</v>
      </c>
      <c r="C30" s="37" t="s">
        <v>35</v>
      </c>
      <c r="D30" s="69">
        <v>244</v>
      </c>
      <c r="E30" s="39">
        <v>849</v>
      </c>
      <c r="F30" s="39">
        <v>1135</v>
      </c>
      <c r="G30" s="39">
        <v>143</v>
      </c>
      <c r="H30" s="39">
        <v>54</v>
      </c>
      <c r="I30" s="39">
        <v>70</v>
      </c>
      <c r="J30" s="39">
        <v>76</v>
      </c>
      <c r="K30" s="39">
        <v>10</v>
      </c>
      <c r="L30" s="39">
        <v>16</v>
      </c>
      <c r="M30" s="39">
        <v>114</v>
      </c>
      <c r="N30" s="40">
        <v>0</v>
      </c>
      <c r="O30" s="41">
        <v>5</v>
      </c>
      <c r="P30" s="39">
        <v>11</v>
      </c>
      <c r="Q30" s="39">
        <v>29</v>
      </c>
      <c r="R30" s="42">
        <v>34</v>
      </c>
      <c r="S30" s="41">
        <v>165</v>
      </c>
      <c r="T30" s="42">
        <v>21</v>
      </c>
      <c r="U30" s="43">
        <v>32</v>
      </c>
      <c r="V30" s="44">
        <v>224</v>
      </c>
      <c r="W30" s="73">
        <f t="shared" si="4"/>
        <v>3232</v>
      </c>
      <c r="X30" s="74">
        <v>84</v>
      </c>
      <c r="Y30" s="71">
        <f t="shared" ref="Y30:Y39" si="5">W30/X30*100</f>
        <v>3847.6190476190473</v>
      </c>
    </row>
    <row r="31" spans="1:25" ht="19" x14ac:dyDescent="0.2">
      <c r="A31" s="107"/>
      <c r="B31" s="104"/>
      <c r="C31" s="26" t="s">
        <v>36</v>
      </c>
      <c r="D31" s="27">
        <v>386</v>
      </c>
      <c r="E31" s="28">
        <v>1915</v>
      </c>
      <c r="F31" s="28">
        <v>2075</v>
      </c>
      <c r="G31" s="28">
        <v>245</v>
      </c>
      <c r="H31" s="28">
        <v>78</v>
      </c>
      <c r="I31" s="28">
        <v>100</v>
      </c>
      <c r="J31" s="28">
        <v>145</v>
      </c>
      <c r="K31" s="28">
        <v>23</v>
      </c>
      <c r="L31" s="28">
        <v>26</v>
      </c>
      <c r="M31" s="28">
        <v>263</v>
      </c>
      <c r="N31" s="29">
        <v>0</v>
      </c>
      <c r="O31" s="30">
        <v>6</v>
      </c>
      <c r="P31" s="28">
        <v>15</v>
      </c>
      <c r="Q31" s="28">
        <v>55</v>
      </c>
      <c r="R31" s="31">
        <v>54</v>
      </c>
      <c r="S31" s="30">
        <v>275</v>
      </c>
      <c r="T31" s="31">
        <v>40</v>
      </c>
      <c r="U31" s="32">
        <v>46</v>
      </c>
      <c r="V31" s="33">
        <v>289</v>
      </c>
      <c r="W31" s="34">
        <f t="shared" si="4"/>
        <v>6036</v>
      </c>
      <c r="X31" s="72">
        <v>180</v>
      </c>
      <c r="Y31" s="68">
        <f t="shared" si="5"/>
        <v>3353.333333333333</v>
      </c>
    </row>
    <row r="32" spans="1:25" ht="19" x14ac:dyDescent="0.2">
      <c r="A32" s="107"/>
      <c r="B32" s="104" t="s">
        <v>37</v>
      </c>
      <c r="C32" s="37" t="s">
        <v>35</v>
      </c>
      <c r="D32" s="69">
        <v>3176</v>
      </c>
      <c r="E32" s="39">
        <v>48172</v>
      </c>
      <c r="F32" s="39">
        <v>18228</v>
      </c>
      <c r="G32" s="39">
        <v>10126</v>
      </c>
      <c r="H32" s="39">
        <v>6359</v>
      </c>
      <c r="I32" s="39">
        <v>4219</v>
      </c>
      <c r="J32" s="39">
        <v>2432</v>
      </c>
      <c r="K32" s="39">
        <v>30</v>
      </c>
      <c r="L32" s="39">
        <v>1131</v>
      </c>
      <c r="M32" s="39">
        <v>279</v>
      </c>
      <c r="N32" s="40">
        <v>254</v>
      </c>
      <c r="O32" s="41">
        <v>14</v>
      </c>
      <c r="P32" s="39">
        <v>314</v>
      </c>
      <c r="Q32" s="39">
        <v>118</v>
      </c>
      <c r="R32" s="42">
        <v>98</v>
      </c>
      <c r="S32" s="41">
        <v>3025</v>
      </c>
      <c r="T32" s="42">
        <v>194</v>
      </c>
      <c r="U32" s="43">
        <v>1477</v>
      </c>
      <c r="V32" s="44">
        <v>2915</v>
      </c>
      <c r="W32" s="73">
        <f t="shared" si="4"/>
        <v>102561</v>
      </c>
      <c r="X32" s="74">
        <v>208</v>
      </c>
      <c r="Y32" s="71">
        <f t="shared" si="5"/>
        <v>49308.173076923078</v>
      </c>
    </row>
    <row r="33" spans="1:25" ht="19" x14ac:dyDescent="0.2">
      <c r="A33" s="107"/>
      <c r="B33" s="104"/>
      <c r="C33" s="26" t="s">
        <v>36</v>
      </c>
      <c r="D33" s="27">
        <v>3251</v>
      </c>
      <c r="E33" s="28">
        <v>49045</v>
      </c>
      <c r="F33" s="28">
        <v>18453</v>
      </c>
      <c r="G33" s="28">
        <v>10414</v>
      </c>
      <c r="H33" s="28">
        <v>6527</v>
      </c>
      <c r="I33" s="28">
        <v>4229</v>
      </c>
      <c r="J33" s="28">
        <v>2439</v>
      </c>
      <c r="K33" s="28">
        <v>30</v>
      </c>
      <c r="L33" s="28">
        <v>1147</v>
      </c>
      <c r="M33" s="28">
        <v>306</v>
      </c>
      <c r="N33" s="29">
        <v>254</v>
      </c>
      <c r="O33" s="30">
        <v>14</v>
      </c>
      <c r="P33" s="28">
        <v>315</v>
      </c>
      <c r="Q33" s="28">
        <v>123</v>
      </c>
      <c r="R33" s="31">
        <v>100</v>
      </c>
      <c r="S33" s="30">
        <v>3157</v>
      </c>
      <c r="T33" s="31">
        <v>194</v>
      </c>
      <c r="U33" s="32">
        <v>1509</v>
      </c>
      <c r="V33" s="33">
        <v>2953</v>
      </c>
      <c r="W33" s="34">
        <f t="shared" si="4"/>
        <v>104460</v>
      </c>
      <c r="X33" s="72">
        <v>208</v>
      </c>
      <c r="Y33" s="68">
        <f t="shared" si="5"/>
        <v>50221.153846153844</v>
      </c>
    </row>
    <row r="34" spans="1:25" ht="19" x14ac:dyDescent="0.2">
      <c r="A34" s="107"/>
      <c r="B34" s="104" t="s">
        <v>38</v>
      </c>
      <c r="C34" s="37" t="s">
        <v>35</v>
      </c>
      <c r="D34" s="69">
        <v>28</v>
      </c>
      <c r="E34" s="39">
        <v>4656</v>
      </c>
      <c r="F34" s="39">
        <v>2237</v>
      </c>
      <c r="G34" s="39">
        <v>3335</v>
      </c>
      <c r="H34" s="39">
        <v>131</v>
      </c>
      <c r="I34" s="39">
        <v>415</v>
      </c>
      <c r="J34" s="39">
        <v>392</v>
      </c>
      <c r="K34" s="39">
        <v>0</v>
      </c>
      <c r="L34" s="39">
        <v>97</v>
      </c>
      <c r="M34" s="39">
        <v>96</v>
      </c>
      <c r="N34" s="40">
        <v>6</v>
      </c>
      <c r="O34" s="41">
        <v>0</v>
      </c>
      <c r="P34" s="39">
        <v>0</v>
      </c>
      <c r="Q34" s="39">
        <v>0</v>
      </c>
      <c r="R34" s="42">
        <v>0</v>
      </c>
      <c r="S34" s="41">
        <v>1</v>
      </c>
      <c r="T34" s="42">
        <v>0</v>
      </c>
      <c r="U34" s="43">
        <v>0</v>
      </c>
      <c r="V34" s="44">
        <v>0</v>
      </c>
      <c r="W34" s="73">
        <f t="shared" si="4"/>
        <v>11394</v>
      </c>
      <c r="X34" s="74">
        <v>15</v>
      </c>
      <c r="Y34" s="71">
        <f t="shared" si="5"/>
        <v>75960</v>
      </c>
    </row>
    <row r="35" spans="1:25" ht="19" x14ac:dyDescent="0.2">
      <c r="A35" s="107"/>
      <c r="B35" s="104"/>
      <c r="C35" s="26" t="s">
        <v>36</v>
      </c>
      <c r="D35" s="27">
        <v>28</v>
      </c>
      <c r="E35" s="28">
        <v>4656</v>
      </c>
      <c r="F35" s="28">
        <v>2237</v>
      </c>
      <c r="G35" s="28">
        <v>3335</v>
      </c>
      <c r="H35" s="28">
        <v>131</v>
      </c>
      <c r="I35" s="28">
        <v>415</v>
      </c>
      <c r="J35" s="28">
        <v>392</v>
      </c>
      <c r="K35" s="28">
        <v>0</v>
      </c>
      <c r="L35" s="28">
        <v>97</v>
      </c>
      <c r="M35" s="28">
        <v>100</v>
      </c>
      <c r="N35" s="29">
        <v>6</v>
      </c>
      <c r="O35" s="30">
        <v>0</v>
      </c>
      <c r="P35" s="28">
        <v>0</v>
      </c>
      <c r="Q35" s="28">
        <v>0</v>
      </c>
      <c r="R35" s="31">
        <v>0</v>
      </c>
      <c r="S35" s="30">
        <v>1</v>
      </c>
      <c r="T35" s="31">
        <v>0</v>
      </c>
      <c r="U35" s="32">
        <v>0</v>
      </c>
      <c r="V35" s="33">
        <v>0</v>
      </c>
      <c r="W35" s="34">
        <f t="shared" si="4"/>
        <v>11398</v>
      </c>
      <c r="X35" s="72">
        <v>143</v>
      </c>
      <c r="Y35" s="68">
        <f t="shared" si="5"/>
        <v>7970.6293706293709</v>
      </c>
    </row>
    <row r="36" spans="1:25" ht="19" x14ac:dyDescent="0.2">
      <c r="A36" s="107"/>
      <c r="B36" s="105" t="s">
        <v>39</v>
      </c>
      <c r="C36" s="37" t="s">
        <v>35</v>
      </c>
      <c r="D36" s="69">
        <v>13</v>
      </c>
      <c r="E36" s="39">
        <v>12</v>
      </c>
      <c r="F36" s="39">
        <v>20</v>
      </c>
      <c r="G36" s="39">
        <v>25</v>
      </c>
      <c r="H36" s="39">
        <v>2</v>
      </c>
      <c r="I36" s="39">
        <v>2</v>
      </c>
      <c r="J36" s="39">
        <v>4</v>
      </c>
      <c r="K36" s="39">
        <v>0</v>
      </c>
      <c r="L36" s="39">
        <v>0</v>
      </c>
      <c r="M36" s="39">
        <v>0</v>
      </c>
      <c r="N36" s="40">
        <v>0</v>
      </c>
      <c r="O36" s="41">
        <v>0</v>
      </c>
      <c r="P36" s="39">
        <v>1</v>
      </c>
      <c r="Q36" s="39">
        <v>0</v>
      </c>
      <c r="R36" s="42">
        <v>0</v>
      </c>
      <c r="S36" s="41">
        <v>5</v>
      </c>
      <c r="T36" s="42">
        <v>9</v>
      </c>
      <c r="U36" s="43">
        <v>4</v>
      </c>
      <c r="V36" s="44">
        <v>43</v>
      </c>
      <c r="W36" s="73">
        <f t="shared" si="4"/>
        <v>140</v>
      </c>
      <c r="X36" s="74">
        <v>0</v>
      </c>
      <c r="Y36" s="75" t="str">
        <f>IF(OR(X36=0,X36=""),"-",+W36/X36*100)</f>
        <v>-</v>
      </c>
    </row>
    <row r="37" spans="1:25" ht="19" x14ac:dyDescent="0.2">
      <c r="A37" s="107"/>
      <c r="B37" s="104"/>
      <c r="C37" s="26" t="s">
        <v>36</v>
      </c>
      <c r="D37" s="27">
        <v>16</v>
      </c>
      <c r="E37" s="28">
        <v>12</v>
      </c>
      <c r="F37" s="28">
        <v>22</v>
      </c>
      <c r="G37" s="28">
        <v>28</v>
      </c>
      <c r="H37" s="28">
        <v>2</v>
      </c>
      <c r="I37" s="28">
        <v>2</v>
      </c>
      <c r="J37" s="28">
        <v>4</v>
      </c>
      <c r="K37" s="28">
        <v>0</v>
      </c>
      <c r="L37" s="28">
        <v>0</v>
      </c>
      <c r="M37" s="28">
        <v>0</v>
      </c>
      <c r="N37" s="29">
        <v>0</v>
      </c>
      <c r="O37" s="30">
        <v>0</v>
      </c>
      <c r="P37" s="28">
        <v>7</v>
      </c>
      <c r="Q37" s="28">
        <v>0</v>
      </c>
      <c r="R37" s="31">
        <v>0</v>
      </c>
      <c r="S37" s="30">
        <v>5</v>
      </c>
      <c r="T37" s="31">
        <v>9</v>
      </c>
      <c r="U37" s="32">
        <v>4</v>
      </c>
      <c r="V37" s="33">
        <v>43</v>
      </c>
      <c r="W37" s="34">
        <f t="shared" si="4"/>
        <v>154</v>
      </c>
      <c r="X37" s="72">
        <v>0</v>
      </c>
      <c r="Y37" s="76" t="str">
        <f>IF(OR(X37=0,X37=""),"-",+W37/X37*100)</f>
        <v>-</v>
      </c>
    </row>
    <row r="38" spans="1:25" ht="19" x14ac:dyDescent="0.2">
      <c r="A38" s="107"/>
      <c r="B38" s="104" t="s">
        <v>40</v>
      </c>
      <c r="C38" s="37" t="s">
        <v>35</v>
      </c>
      <c r="D38" s="69">
        <v>1072</v>
      </c>
      <c r="E38" s="39">
        <v>19699</v>
      </c>
      <c r="F38" s="39">
        <v>18474</v>
      </c>
      <c r="G38" s="39">
        <v>4582</v>
      </c>
      <c r="H38" s="39">
        <v>2777</v>
      </c>
      <c r="I38" s="39">
        <v>1770</v>
      </c>
      <c r="J38" s="39">
        <v>4306</v>
      </c>
      <c r="K38" s="39">
        <v>0</v>
      </c>
      <c r="L38" s="39">
        <v>397</v>
      </c>
      <c r="M38" s="39">
        <v>70</v>
      </c>
      <c r="N38" s="40">
        <v>32</v>
      </c>
      <c r="O38" s="41">
        <v>5</v>
      </c>
      <c r="P38" s="39">
        <v>39</v>
      </c>
      <c r="Q38" s="39">
        <v>47</v>
      </c>
      <c r="R38" s="42">
        <v>20</v>
      </c>
      <c r="S38" s="41">
        <v>331</v>
      </c>
      <c r="T38" s="42">
        <v>26</v>
      </c>
      <c r="U38" s="43">
        <v>260</v>
      </c>
      <c r="V38" s="44">
        <v>5973</v>
      </c>
      <c r="W38" s="73">
        <f t="shared" si="4"/>
        <v>59880</v>
      </c>
      <c r="X38" s="74">
        <v>190</v>
      </c>
      <c r="Y38" s="71">
        <f t="shared" si="5"/>
        <v>31515.789473684206</v>
      </c>
    </row>
    <row r="39" spans="1:25" ht="19" x14ac:dyDescent="0.2">
      <c r="A39" s="107"/>
      <c r="B39" s="104"/>
      <c r="C39" s="26" t="s">
        <v>36</v>
      </c>
      <c r="D39" s="27">
        <v>1282</v>
      </c>
      <c r="E39" s="28">
        <v>19861</v>
      </c>
      <c r="F39" s="28">
        <v>18868</v>
      </c>
      <c r="G39" s="28">
        <v>4964</v>
      </c>
      <c r="H39" s="28">
        <v>3065</v>
      </c>
      <c r="I39" s="28">
        <v>1858</v>
      </c>
      <c r="J39" s="28">
        <v>4382</v>
      </c>
      <c r="K39" s="28">
        <v>0</v>
      </c>
      <c r="L39" s="28">
        <v>433</v>
      </c>
      <c r="M39" s="28">
        <v>99</v>
      </c>
      <c r="N39" s="29">
        <v>32</v>
      </c>
      <c r="O39" s="30">
        <v>11</v>
      </c>
      <c r="P39" s="28">
        <v>51</v>
      </c>
      <c r="Q39" s="28">
        <v>58</v>
      </c>
      <c r="R39" s="31">
        <v>24</v>
      </c>
      <c r="S39" s="30">
        <v>383</v>
      </c>
      <c r="T39" s="31">
        <v>34</v>
      </c>
      <c r="U39" s="32">
        <v>322</v>
      </c>
      <c r="V39" s="33">
        <v>6063</v>
      </c>
      <c r="W39" s="34">
        <f t="shared" si="4"/>
        <v>61790</v>
      </c>
      <c r="X39" s="72">
        <v>211</v>
      </c>
      <c r="Y39" s="68">
        <f t="shared" si="5"/>
        <v>29284.360189573461</v>
      </c>
    </row>
    <row r="40" spans="1:25" ht="19" x14ac:dyDescent="0.2">
      <c r="A40" s="107"/>
      <c r="B40" s="104" t="s">
        <v>41</v>
      </c>
      <c r="C40" s="37" t="s">
        <v>35</v>
      </c>
      <c r="D40" s="69">
        <v>0</v>
      </c>
      <c r="E40" s="39">
        <v>6</v>
      </c>
      <c r="F40" s="39">
        <v>22</v>
      </c>
      <c r="G40" s="39">
        <v>4</v>
      </c>
      <c r="H40" s="39">
        <v>5</v>
      </c>
      <c r="I40" s="39">
        <v>4</v>
      </c>
      <c r="J40" s="39">
        <v>2</v>
      </c>
      <c r="K40" s="39">
        <v>0</v>
      </c>
      <c r="L40" s="39">
        <v>0</v>
      </c>
      <c r="M40" s="39">
        <v>1</v>
      </c>
      <c r="N40" s="40">
        <v>0</v>
      </c>
      <c r="O40" s="41">
        <v>0</v>
      </c>
      <c r="P40" s="39">
        <v>2</v>
      </c>
      <c r="Q40" s="39">
        <v>0</v>
      </c>
      <c r="R40" s="42">
        <v>0</v>
      </c>
      <c r="S40" s="41">
        <v>4</v>
      </c>
      <c r="T40" s="42">
        <v>0</v>
      </c>
      <c r="U40" s="43">
        <v>0</v>
      </c>
      <c r="V40" s="44">
        <v>1</v>
      </c>
      <c r="W40" s="73">
        <f t="shared" si="4"/>
        <v>51</v>
      </c>
      <c r="X40" s="74">
        <v>0</v>
      </c>
      <c r="Y40" s="48" t="str">
        <f t="shared" ref="Y40:Y47" si="6">IF(OR(X40=0,X40=""),"-",+W40/X40*100)</f>
        <v>-</v>
      </c>
    </row>
    <row r="41" spans="1:25" ht="19" x14ac:dyDescent="0.2">
      <c r="A41" s="107"/>
      <c r="B41" s="104"/>
      <c r="C41" s="26" t="s">
        <v>36</v>
      </c>
      <c r="D41" s="27">
        <v>0</v>
      </c>
      <c r="E41" s="28">
        <v>6</v>
      </c>
      <c r="F41" s="28">
        <v>22</v>
      </c>
      <c r="G41" s="28">
        <v>4</v>
      </c>
      <c r="H41" s="28">
        <v>5</v>
      </c>
      <c r="I41" s="28">
        <v>4</v>
      </c>
      <c r="J41" s="28">
        <v>2</v>
      </c>
      <c r="K41" s="28">
        <v>0</v>
      </c>
      <c r="L41" s="28">
        <v>0</v>
      </c>
      <c r="M41" s="28">
        <v>1</v>
      </c>
      <c r="N41" s="29">
        <v>0</v>
      </c>
      <c r="O41" s="30">
        <v>0</v>
      </c>
      <c r="P41" s="28">
        <v>2</v>
      </c>
      <c r="Q41" s="28">
        <v>0</v>
      </c>
      <c r="R41" s="31">
        <v>0</v>
      </c>
      <c r="S41" s="30">
        <v>4</v>
      </c>
      <c r="T41" s="31">
        <v>0</v>
      </c>
      <c r="U41" s="32">
        <v>0</v>
      </c>
      <c r="V41" s="33">
        <v>1</v>
      </c>
      <c r="W41" s="34">
        <f t="shared" si="4"/>
        <v>51</v>
      </c>
      <c r="X41" s="72">
        <v>0</v>
      </c>
      <c r="Y41" s="48" t="str">
        <f t="shared" si="6"/>
        <v>-</v>
      </c>
    </row>
    <row r="42" spans="1:25" ht="19" x14ac:dyDescent="0.2">
      <c r="A42" s="107"/>
      <c r="B42" s="104" t="s">
        <v>42</v>
      </c>
      <c r="C42" s="37" t="s">
        <v>35</v>
      </c>
      <c r="D42" s="69">
        <v>178</v>
      </c>
      <c r="E42" s="39">
        <v>197</v>
      </c>
      <c r="F42" s="39">
        <v>82</v>
      </c>
      <c r="G42" s="39">
        <v>84</v>
      </c>
      <c r="H42" s="39">
        <v>0</v>
      </c>
      <c r="I42" s="39">
        <v>0</v>
      </c>
      <c r="J42" s="39">
        <v>89</v>
      </c>
      <c r="K42" s="39">
        <v>6</v>
      </c>
      <c r="L42" s="39">
        <v>0</v>
      </c>
      <c r="M42" s="39">
        <v>0</v>
      </c>
      <c r="N42" s="40">
        <v>0</v>
      </c>
      <c r="O42" s="41">
        <v>0</v>
      </c>
      <c r="P42" s="39">
        <v>70</v>
      </c>
      <c r="Q42" s="39">
        <v>41</v>
      </c>
      <c r="R42" s="42">
        <v>18</v>
      </c>
      <c r="S42" s="41">
        <v>52</v>
      </c>
      <c r="T42" s="42">
        <v>2</v>
      </c>
      <c r="U42" s="43">
        <v>26</v>
      </c>
      <c r="V42" s="44">
        <v>1171</v>
      </c>
      <c r="W42" s="73">
        <f t="shared" si="4"/>
        <v>2016</v>
      </c>
      <c r="X42" s="74">
        <v>0</v>
      </c>
      <c r="Y42" s="48" t="str">
        <f t="shared" si="6"/>
        <v>-</v>
      </c>
    </row>
    <row r="43" spans="1:25" ht="19" x14ac:dyDescent="0.2">
      <c r="A43" s="107"/>
      <c r="B43" s="104"/>
      <c r="C43" s="26" t="s">
        <v>36</v>
      </c>
      <c r="D43" s="27">
        <v>178</v>
      </c>
      <c r="E43" s="28">
        <v>197</v>
      </c>
      <c r="F43" s="28">
        <v>82</v>
      </c>
      <c r="G43" s="28">
        <v>84</v>
      </c>
      <c r="H43" s="28">
        <v>0</v>
      </c>
      <c r="I43" s="28">
        <v>0</v>
      </c>
      <c r="J43" s="28">
        <v>89</v>
      </c>
      <c r="K43" s="28">
        <v>6</v>
      </c>
      <c r="L43" s="28">
        <v>0</v>
      </c>
      <c r="M43" s="28">
        <v>0</v>
      </c>
      <c r="N43" s="29">
        <v>0</v>
      </c>
      <c r="O43" s="30">
        <v>0</v>
      </c>
      <c r="P43" s="28">
        <v>70</v>
      </c>
      <c r="Q43" s="28">
        <v>41</v>
      </c>
      <c r="R43" s="31">
        <v>18</v>
      </c>
      <c r="S43" s="30">
        <v>52</v>
      </c>
      <c r="T43" s="31">
        <v>2</v>
      </c>
      <c r="U43" s="32">
        <v>26</v>
      </c>
      <c r="V43" s="33">
        <v>1171</v>
      </c>
      <c r="W43" s="34">
        <f t="shared" si="4"/>
        <v>2016</v>
      </c>
      <c r="X43" s="72">
        <v>0</v>
      </c>
      <c r="Y43" s="48" t="str">
        <f t="shared" si="6"/>
        <v>-</v>
      </c>
    </row>
    <row r="44" spans="1:25" ht="19" x14ac:dyDescent="0.2">
      <c r="A44" s="107"/>
      <c r="B44" s="105" t="s">
        <v>43</v>
      </c>
      <c r="C44" s="37" t="s">
        <v>35</v>
      </c>
      <c r="D44" s="6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40">
        <v>0</v>
      </c>
      <c r="O44" s="41">
        <v>0</v>
      </c>
      <c r="P44" s="39">
        <v>0</v>
      </c>
      <c r="Q44" s="39">
        <v>0</v>
      </c>
      <c r="R44" s="42">
        <v>0</v>
      </c>
      <c r="S44" s="41">
        <v>0</v>
      </c>
      <c r="T44" s="42">
        <v>0</v>
      </c>
      <c r="U44" s="43">
        <v>0</v>
      </c>
      <c r="V44" s="44">
        <v>0</v>
      </c>
      <c r="W44" s="73">
        <f t="shared" si="4"/>
        <v>0</v>
      </c>
      <c r="X44" s="74">
        <v>0</v>
      </c>
      <c r="Y44" s="77" t="str">
        <f t="shared" si="6"/>
        <v>-</v>
      </c>
    </row>
    <row r="45" spans="1:25" ht="19" x14ac:dyDescent="0.2">
      <c r="A45" s="107"/>
      <c r="B45" s="104"/>
      <c r="C45" s="26" t="s">
        <v>36</v>
      </c>
      <c r="D45" s="27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9">
        <v>0</v>
      </c>
      <c r="O45" s="30">
        <v>0</v>
      </c>
      <c r="P45" s="28">
        <v>0</v>
      </c>
      <c r="Q45" s="28">
        <v>0</v>
      </c>
      <c r="R45" s="31">
        <v>0</v>
      </c>
      <c r="S45" s="30">
        <v>0</v>
      </c>
      <c r="T45" s="31">
        <v>0</v>
      </c>
      <c r="U45" s="32">
        <v>0</v>
      </c>
      <c r="V45" s="33">
        <v>0</v>
      </c>
      <c r="W45" s="34">
        <f t="shared" si="4"/>
        <v>0</v>
      </c>
      <c r="X45" s="72">
        <v>0</v>
      </c>
      <c r="Y45" s="78" t="str">
        <f t="shared" si="6"/>
        <v>-</v>
      </c>
    </row>
    <row r="46" spans="1:25" ht="19" x14ac:dyDescent="0.2">
      <c r="A46" s="107"/>
      <c r="B46" s="105" t="s">
        <v>44</v>
      </c>
      <c r="C46" s="37" t="s">
        <v>35</v>
      </c>
      <c r="D46" s="79">
        <v>0</v>
      </c>
      <c r="E46" s="80">
        <v>0</v>
      </c>
      <c r="F46" s="80">
        <v>0</v>
      </c>
      <c r="G46" s="80">
        <v>0</v>
      </c>
      <c r="H46" s="80">
        <v>0</v>
      </c>
      <c r="I46" s="80">
        <v>0</v>
      </c>
      <c r="J46" s="80">
        <v>0</v>
      </c>
      <c r="K46" s="80">
        <v>0</v>
      </c>
      <c r="L46" s="80">
        <v>0</v>
      </c>
      <c r="M46" s="80">
        <v>0</v>
      </c>
      <c r="N46" s="81">
        <v>0</v>
      </c>
      <c r="O46" s="82">
        <v>0</v>
      </c>
      <c r="P46" s="80">
        <v>0</v>
      </c>
      <c r="Q46" s="80">
        <v>0</v>
      </c>
      <c r="R46" s="83">
        <v>0</v>
      </c>
      <c r="S46" s="82">
        <v>0</v>
      </c>
      <c r="T46" s="83">
        <v>0</v>
      </c>
      <c r="U46" s="84">
        <v>0</v>
      </c>
      <c r="V46" s="85">
        <v>0</v>
      </c>
      <c r="W46" s="73">
        <f t="shared" si="4"/>
        <v>0</v>
      </c>
      <c r="X46" s="74">
        <v>0</v>
      </c>
      <c r="Y46" s="77" t="str">
        <f t="shared" si="6"/>
        <v>-</v>
      </c>
    </row>
    <row r="47" spans="1:25" ht="19" x14ac:dyDescent="0.2">
      <c r="A47" s="107"/>
      <c r="B47" s="104"/>
      <c r="C47" s="26" t="s">
        <v>36</v>
      </c>
      <c r="D47" s="86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  <c r="K47" s="87">
        <v>0</v>
      </c>
      <c r="L47" s="87">
        <v>0</v>
      </c>
      <c r="M47" s="87">
        <v>0</v>
      </c>
      <c r="N47" s="88">
        <v>0</v>
      </c>
      <c r="O47" s="89">
        <v>0</v>
      </c>
      <c r="P47" s="87">
        <v>0</v>
      </c>
      <c r="Q47" s="87">
        <v>0</v>
      </c>
      <c r="R47" s="90">
        <v>0</v>
      </c>
      <c r="S47" s="89">
        <v>0</v>
      </c>
      <c r="T47" s="90">
        <v>0</v>
      </c>
      <c r="U47" s="91">
        <v>0</v>
      </c>
      <c r="V47" s="92">
        <v>0</v>
      </c>
      <c r="W47" s="34">
        <f t="shared" si="4"/>
        <v>0</v>
      </c>
      <c r="X47" s="72">
        <v>0</v>
      </c>
      <c r="Y47" s="78" t="str">
        <f t="shared" si="6"/>
        <v>-</v>
      </c>
    </row>
    <row r="48" spans="1:25" ht="19" x14ac:dyDescent="0.2">
      <c r="A48" s="107"/>
      <c r="B48" s="104" t="s">
        <v>45</v>
      </c>
      <c r="C48" s="37" t="s">
        <v>35</v>
      </c>
      <c r="D48" s="69">
        <v>6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40">
        <v>0</v>
      </c>
      <c r="O48" s="41">
        <v>0</v>
      </c>
      <c r="P48" s="39">
        <v>0</v>
      </c>
      <c r="Q48" s="39">
        <v>0</v>
      </c>
      <c r="R48" s="42">
        <v>0</v>
      </c>
      <c r="S48" s="41">
        <v>0</v>
      </c>
      <c r="T48" s="42">
        <v>0</v>
      </c>
      <c r="U48" s="43">
        <v>0</v>
      </c>
      <c r="V48" s="44">
        <v>0</v>
      </c>
      <c r="W48" s="73">
        <f t="shared" si="4"/>
        <v>6</v>
      </c>
      <c r="X48" s="74">
        <v>0</v>
      </c>
      <c r="Y48" s="77" t="s">
        <v>49</v>
      </c>
    </row>
    <row r="49" spans="1:25" ht="19" x14ac:dyDescent="0.2">
      <c r="A49" s="107"/>
      <c r="B49" s="104"/>
      <c r="C49" s="26" t="s">
        <v>36</v>
      </c>
      <c r="D49" s="27">
        <v>6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9">
        <v>0</v>
      </c>
      <c r="O49" s="30">
        <v>0</v>
      </c>
      <c r="P49" s="28">
        <v>0</v>
      </c>
      <c r="Q49" s="28">
        <v>0</v>
      </c>
      <c r="R49" s="31">
        <v>0</v>
      </c>
      <c r="S49" s="30">
        <v>0</v>
      </c>
      <c r="T49" s="31">
        <v>0</v>
      </c>
      <c r="U49" s="32">
        <v>0</v>
      </c>
      <c r="V49" s="33">
        <v>0</v>
      </c>
      <c r="W49" s="34">
        <f>SUM(D49:V49)</f>
        <v>6</v>
      </c>
      <c r="X49" s="72">
        <v>0</v>
      </c>
      <c r="Y49" s="93" t="s">
        <v>49</v>
      </c>
    </row>
    <row r="50" spans="1:25" ht="19" x14ac:dyDescent="0.2">
      <c r="A50" s="100" t="s">
        <v>46</v>
      </c>
      <c r="B50" s="101"/>
      <c r="C50" s="51" t="s">
        <v>35</v>
      </c>
      <c r="D50" s="52">
        <v>4776</v>
      </c>
      <c r="E50" s="52">
        <v>73632</v>
      </c>
      <c r="F50" s="52">
        <v>40201</v>
      </c>
      <c r="G50" s="52">
        <v>18307</v>
      </c>
      <c r="H50" s="52">
        <v>9346</v>
      </c>
      <c r="I50" s="52">
        <v>6489</v>
      </c>
      <c r="J50" s="52">
        <v>7352</v>
      </c>
      <c r="K50" s="52">
        <v>46</v>
      </c>
      <c r="L50" s="52">
        <v>1641</v>
      </c>
      <c r="M50" s="52">
        <v>560</v>
      </c>
      <c r="N50" s="53">
        <v>292</v>
      </c>
      <c r="O50" s="54">
        <v>24</v>
      </c>
      <c r="P50" s="52">
        <v>456</v>
      </c>
      <c r="Q50" s="52">
        <v>241</v>
      </c>
      <c r="R50" s="55">
        <v>172</v>
      </c>
      <c r="S50" s="54">
        <v>3598</v>
      </c>
      <c r="T50" s="55">
        <v>252</v>
      </c>
      <c r="U50" s="56">
        <v>1799</v>
      </c>
      <c r="V50" s="53">
        <v>10442</v>
      </c>
      <c r="W50" s="57">
        <f>SUM(D50:V50)</f>
        <v>179626</v>
      </c>
      <c r="X50" s="52">
        <f>SUM(X28,X30,X32,X34,X36,X38,X40,X42,X44,X46,X48)</f>
        <v>704</v>
      </c>
      <c r="Y50" s="94">
        <f>W50/X50*100</f>
        <v>25515.05681818182</v>
      </c>
    </row>
    <row r="51" spans="1:25" ht="19.5" thickBot="1" x14ac:dyDescent="0.25">
      <c r="A51" s="102"/>
      <c r="B51" s="103"/>
      <c r="C51" s="59" t="s">
        <v>36</v>
      </c>
      <c r="D51" s="60">
        <v>5206</v>
      </c>
      <c r="E51" s="60">
        <v>75733</v>
      </c>
      <c r="F51" s="60">
        <v>41762</v>
      </c>
      <c r="G51" s="60">
        <v>19082</v>
      </c>
      <c r="H51" s="60">
        <v>9826</v>
      </c>
      <c r="I51" s="60">
        <v>6617</v>
      </c>
      <c r="J51" s="60">
        <v>7504</v>
      </c>
      <c r="K51" s="60">
        <v>59</v>
      </c>
      <c r="L51" s="60">
        <v>1703</v>
      </c>
      <c r="M51" s="60">
        <v>769</v>
      </c>
      <c r="N51" s="61">
        <v>292</v>
      </c>
      <c r="O51" s="62">
        <v>31</v>
      </c>
      <c r="P51" s="60">
        <v>479</v>
      </c>
      <c r="Q51" s="60">
        <v>283</v>
      </c>
      <c r="R51" s="63">
        <v>198</v>
      </c>
      <c r="S51" s="62">
        <v>3892</v>
      </c>
      <c r="T51" s="63">
        <v>279</v>
      </c>
      <c r="U51" s="64">
        <v>1907</v>
      </c>
      <c r="V51" s="61">
        <v>10635</v>
      </c>
      <c r="W51" s="65">
        <f>SUM(D51:V51)</f>
        <v>186257</v>
      </c>
      <c r="X51" s="66">
        <f>SUM(X29,X31,X33,X35,X37,X39,X41,X43,X45,X47,X49)</f>
        <v>1239</v>
      </c>
      <c r="Y51" s="95">
        <f>W51/X51*100</f>
        <v>15032.849071832123</v>
      </c>
    </row>
    <row r="52" spans="1:25" ht="19" x14ac:dyDescent="0.2">
      <c r="A52" s="106" t="s">
        <v>48</v>
      </c>
      <c r="B52" s="108" t="s">
        <v>31</v>
      </c>
      <c r="C52" s="15" t="s">
        <v>32</v>
      </c>
      <c r="D52" s="96">
        <v>74</v>
      </c>
      <c r="E52" s="96">
        <v>53</v>
      </c>
      <c r="F52" s="96">
        <v>7</v>
      </c>
      <c r="G52" s="96">
        <v>9</v>
      </c>
      <c r="H52" s="96">
        <v>34</v>
      </c>
      <c r="I52" s="96">
        <v>9</v>
      </c>
      <c r="J52" s="96">
        <v>53</v>
      </c>
      <c r="K52" s="96">
        <v>1</v>
      </c>
      <c r="L52" s="96">
        <v>0</v>
      </c>
      <c r="M52" s="96">
        <v>0</v>
      </c>
      <c r="N52" s="22">
        <v>0</v>
      </c>
      <c r="O52" s="19">
        <v>0</v>
      </c>
      <c r="P52" s="17">
        <v>19</v>
      </c>
      <c r="Q52" s="17">
        <v>9</v>
      </c>
      <c r="R52" s="20">
        <v>2</v>
      </c>
      <c r="S52" s="19">
        <v>15</v>
      </c>
      <c r="T52" s="20">
        <v>0</v>
      </c>
      <c r="U52" s="21">
        <v>0</v>
      </c>
      <c r="V52" s="22">
        <v>257</v>
      </c>
      <c r="W52" s="23">
        <f>SUM(D52:V52)</f>
        <v>542</v>
      </c>
      <c r="X52" s="70">
        <v>407</v>
      </c>
      <c r="Y52" s="71">
        <f t="shared" ref="Y52:Y59" si="7">W52/X52*100</f>
        <v>133.16953316953317</v>
      </c>
    </row>
    <row r="53" spans="1:25" ht="19" x14ac:dyDescent="0.2">
      <c r="A53" s="107"/>
      <c r="B53" s="104"/>
      <c r="C53" s="26" t="s">
        <v>33</v>
      </c>
      <c r="D53" s="27">
        <v>77</v>
      </c>
      <c r="E53" s="28">
        <v>53</v>
      </c>
      <c r="F53" s="28">
        <v>7</v>
      </c>
      <c r="G53" s="28">
        <v>9</v>
      </c>
      <c r="H53" s="28">
        <v>34</v>
      </c>
      <c r="I53" s="28">
        <v>9</v>
      </c>
      <c r="J53" s="28">
        <v>53</v>
      </c>
      <c r="K53" s="29">
        <v>1</v>
      </c>
      <c r="L53" s="29">
        <v>0</v>
      </c>
      <c r="M53" s="29">
        <v>0</v>
      </c>
      <c r="N53" s="29">
        <v>0</v>
      </c>
      <c r="O53" s="30">
        <v>0</v>
      </c>
      <c r="P53" s="28">
        <v>19</v>
      </c>
      <c r="Q53" s="28">
        <v>14</v>
      </c>
      <c r="R53" s="31">
        <v>2</v>
      </c>
      <c r="S53" s="30">
        <v>15</v>
      </c>
      <c r="T53" s="31">
        <v>0</v>
      </c>
      <c r="U53" s="32">
        <v>0</v>
      </c>
      <c r="V53" s="33">
        <v>257</v>
      </c>
      <c r="W53" s="34">
        <f t="shared" ref="W53:W67" si="8">SUM(D53:V53)</f>
        <v>550</v>
      </c>
      <c r="X53" s="72">
        <v>744</v>
      </c>
      <c r="Y53" s="68">
        <f t="shared" si="7"/>
        <v>73.924731182795696</v>
      </c>
    </row>
    <row r="54" spans="1:25" ht="19" x14ac:dyDescent="0.2">
      <c r="A54" s="107"/>
      <c r="B54" s="104" t="s">
        <v>34</v>
      </c>
      <c r="C54" s="37" t="s">
        <v>35</v>
      </c>
      <c r="D54" s="97">
        <v>260</v>
      </c>
      <c r="E54" s="39">
        <v>910</v>
      </c>
      <c r="F54" s="39">
        <v>1163</v>
      </c>
      <c r="G54" s="39">
        <v>147</v>
      </c>
      <c r="H54" s="39">
        <v>55</v>
      </c>
      <c r="I54" s="39">
        <v>74</v>
      </c>
      <c r="J54" s="39">
        <v>76</v>
      </c>
      <c r="K54" s="40">
        <v>15</v>
      </c>
      <c r="L54" s="40">
        <v>16</v>
      </c>
      <c r="M54" s="40">
        <v>144</v>
      </c>
      <c r="N54" s="40">
        <v>16</v>
      </c>
      <c r="O54" s="41">
        <v>9</v>
      </c>
      <c r="P54" s="39">
        <v>19</v>
      </c>
      <c r="Q54" s="39">
        <v>31</v>
      </c>
      <c r="R54" s="42">
        <v>34</v>
      </c>
      <c r="S54" s="41">
        <v>183</v>
      </c>
      <c r="T54" s="42">
        <v>21</v>
      </c>
      <c r="U54" s="43">
        <v>34</v>
      </c>
      <c r="V54" s="44">
        <v>254</v>
      </c>
      <c r="W54" s="73">
        <f>SUM(D54:V54)</f>
        <v>3461</v>
      </c>
      <c r="X54" s="74">
        <v>304</v>
      </c>
      <c r="Y54" s="98">
        <f t="shared" si="7"/>
        <v>1138.4868421052631</v>
      </c>
    </row>
    <row r="55" spans="1:25" ht="19" x14ac:dyDescent="0.2">
      <c r="A55" s="107"/>
      <c r="B55" s="104"/>
      <c r="C55" s="26" t="s">
        <v>36</v>
      </c>
      <c r="D55" s="27">
        <v>409</v>
      </c>
      <c r="E55" s="28">
        <v>2181</v>
      </c>
      <c r="F55" s="28">
        <v>2158</v>
      </c>
      <c r="G55" s="28">
        <v>249</v>
      </c>
      <c r="H55" s="28">
        <v>81</v>
      </c>
      <c r="I55" s="28">
        <v>104</v>
      </c>
      <c r="J55" s="28">
        <v>145</v>
      </c>
      <c r="K55" s="29">
        <v>28</v>
      </c>
      <c r="L55" s="29">
        <v>26</v>
      </c>
      <c r="M55" s="29">
        <v>319</v>
      </c>
      <c r="N55" s="29">
        <v>20</v>
      </c>
      <c r="O55" s="30">
        <v>11</v>
      </c>
      <c r="P55" s="28">
        <v>25</v>
      </c>
      <c r="Q55" s="28">
        <v>57</v>
      </c>
      <c r="R55" s="31">
        <v>54</v>
      </c>
      <c r="S55" s="30">
        <v>308</v>
      </c>
      <c r="T55" s="31">
        <v>40</v>
      </c>
      <c r="U55" s="32">
        <v>48</v>
      </c>
      <c r="V55" s="33">
        <v>335</v>
      </c>
      <c r="W55" s="34">
        <f t="shared" si="8"/>
        <v>6598</v>
      </c>
      <c r="X55" s="72">
        <v>1218</v>
      </c>
      <c r="Y55" s="68">
        <f t="shared" si="7"/>
        <v>541.7077175697865</v>
      </c>
    </row>
    <row r="56" spans="1:25" ht="19" x14ac:dyDescent="0.2">
      <c r="A56" s="107"/>
      <c r="B56" s="104" t="s">
        <v>37</v>
      </c>
      <c r="C56" s="37" t="s">
        <v>35</v>
      </c>
      <c r="D56" s="97">
        <v>3217</v>
      </c>
      <c r="E56" s="39">
        <v>48924</v>
      </c>
      <c r="F56" s="39">
        <v>18242</v>
      </c>
      <c r="G56" s="39">
        <v>10129</v>
      </c>
      <c r="H56" s="39">
        <v>6383</v>
      </c>
      <c r="I56" s="39">
        <v>4302</v>
      </c>
      <c r="J56" s="39">
        <v>2476</v>
      </c>
      <c r="K56" s="40">
        <v>30</v>
      </c>
      <c r="L56" s="40">
        <v>1158</v>
      </c>
      <c r="M56" s="40">
        <v>289</v>
      </c>
      <c r="N56" s="40">
        <v>268</v>
      </c>
      <c r="O56" s="41">
        <v>18</v>
      </c>
      <c r="P56" s="39">
        <v>322</v>
      </c>
      <c r="Q56" s="39">
        <v>133</v>
      </c>
      <c r="R56" s="42">
        <v>118</v>
      </c>
      <c r="S56" s="41">
        <v>3228</v>
      </c>
      <c r="T56" s="42">
        <v>205</v>
      </c>
      <c r="U56" s="43">
        <v>1497</v>
      </c>
      <c r="V56" s="44">
        <v>2987</v>
      </c>
      <c r="W56" s="73">
        <f t="shared" si="8"/>
        <v>103926</v>
      </c>
      <c r="X56" s="74">
        <v>297</v>
      </c>
      <c r="Y56" s="98">
        <f>W56/X56*100</f>
        <v>34991.919191919194</v>
      </c>
    </row>
    <row r="57" spans="1:25" ht="19" x14ac:dyDescent="0.2">
      <c r="A57" s="107"/>
      <c r="B57" s="104"/>
      <c r="C57" s="26" t="s">
        <v>36</v>
      </c>
      <c r="D57" s="27">
        <v>3292</v>
      </c>
      <c r="E57" s="28">
        <v>49806</v>
      </c>
      <c r="F57" s="28">
        <v>18467</v>
      </c>
      <c r="G57" s="28">
        <v>10417</v>
      </c>
      <c r="H57" s="28">
        <v>6551</v>
      </c>
      <c r="I57" s="28">
        <v>4312</v>
      </c>
      <c r="J57" s="28">
        <v>2483</v>
      </c>
      <c r="K57" s="29">
        <v>30</v>
      </c>
      <c r="L57" s="29">
        <v>1174</v>
      </c>
      <c r="M57" s="29">
        <v>316</v>
      </c>
      <c r="N57" s="29">
        <v>268</v>
      </c>
      <c r="O57" s="30">
        <v>18</v>
      </c>
      <c r="P57" s="28">
        <v>323</v>
      </c>
      <c r="Q57" s="28">
        <v>138</v>
      </c>
      <c r="R57" s="31">
        <v>120</v>
      </c>
      <c r="S57" s="30">
        <v>3360</v>
      </c>
      <c r="T57" s="31">
        <v>205</v>
      </c>
      <c r="U57" s="32">
        <v>1529</v>
      </c>
      <c r="V57" s="33">
        <v>3027</v>
      </c>
      <c r="W57" s="34">
        <f t="shared" si="8"/>
        <v>105836</v>
      </c>
      <c r="X57" s="72">
        <v>297</v>
      </c>
      <c r="Y57" s="68">
        <f>W57/X57*100</f>
        <v>35635.016835016839</v>
      </c>
    </row>
    <row r="58" spans="1:25" ht="19" x14ac:dyDescent="0.2">
      <c r="A58" s="107"/>
      <c r="B58" s="104" t="s">
        <v>38</v>
      </c>
      <c r="C58" s="37" t="s">
        <v>35</v>
      </c>
      <c r="D58" s="97">
        <v>39</v>
      </c>
      <c r="E58" s="39">
        <v>4822</v>
      </c>
      <c r="F58" s="39">
        <v>2242</v>
      </c>
      <c r="G58" s="39">
        <v>3336</v>
      </c>
      <c r="H58" s="39">
        <v>133</v>
      </c>
      <c r="I58" s="39">
        <v>415</v>
      </c>
      <c r="J58" s="39">
        <v>436</v>
      </c>
      <c r="K58" s="40">
        <v>0</v>
      </c>
      <c r="L58" s="40">
        <v>97</v>
      </c>
      <c r="M58" s="40">
        <v>130</v>
      </c>
      <c r="N58" s="40">
        <v>9</v>
      </c>
      <c r="O58" s="41">
        <v>4</v>
      </c>
      <c r="P58" s="39">
        <v>0</v>
      </c>
      <c r="Q58" s="39">
        <v>0</v>
      </c>
      <c r="R58" s="42">
        <v>0</v>
      </c>
      <c r="S58" s="41">
        <v>5</v>
      </c>
      <c r="T58" s="42">
        <v>0</v>
      </c>
      <c r="U58" s="43">
        <v>17</v>
      </c>
      <c r="V58" s="44">
        <v>20</v>
      </c>
      <c r="W58" s="73">
        <f t="shared" si="8"/>
        <v>11705</v>
      </c>
      <c r="X58" s="74">
        <v>26</v>
      </c>
      <c r="Y58" s="98">
        <f t="shared" si="7"/>
        <v>45019.230769230766</v>
      </c>
    </row>
    <row r="59" spans="1:25" ht="19" x14ac:dyDescent="0.2">
      <c r="A59" s="107"/>
      <c r="B59" s="104"/>
      <c r="C59" s="26" t="s">
        <v>36</v>
      </c>
      <c r="D59" s="27">
        <v>41</v>
      </c>
      <c r="E59" s="28">
        <v>4822</v>
      </c>
      <c r="F59" s="28">
        <v>2242</v>
      </c>
      <c r="G59" s="28">
        <v>3336</v>
      </c>
      <c r="H59" s="28">
        <v>133</v>
      </c>
      <c r="I59" s="28">
        <v>415</v>
      </c>
      <c r="J59" s="28">
        <v>436</v>
      </c>
      <c r="K59" s="29">
        <v>0</v>
      </c>
      <c r="L59" s="29">
        <v>97</v>
      </c>
      <c r="M59" s="29">
        <v>140</v>
      </c>
      <c r="N59" s="29">
        <v>11</v>
      </c>
      <c r="O59" s="30">
        <v>4</v>
      </c>
      <c r="P59" s="28">
        <v>0</v>
      </c>
      <c r="Q59" s="28">
        <v>0</v>
      </c>
      <c r="R59" s="31">
        <v>0</v>
      </c>
      <c r="S59" s="30">
        <v>5</v>
      </c>
      <c r="T59" s="31">
        <v>0</v>
      </c>
      <c r="U59" s="32">
        <v>17</v>
      </c>
      <c r="V59" s="33">
        <v>20</v>
      </c>
      <c r="W59" s="34">
        <f t="shared" si="8"/>
        <v>11719</v>
      </c>
      <c r="X59" s="72">
        <v>154</v>
      </c>
      <c r="Y59" s="68">
        <f t="shared" si="7"/>
        <v>7609.7402597402588</v>
      </c>
    </row>
    <row r="60" spans="1:25" ht="19" x14ac:dyDescent="0.2">
      <c r="A60" s="107"/>
      <c r="B60" s="105" t="s">
        <v>39</v>
      </c>
      <c r="C60" s="37" t="s">
        <v>35</v>
      </c>
      <c r="D60" s="97">
        <v>13</v>
      </c>
      <c r="E60" s="39">
        <v>12</v>
      </c>
      <c r="F60" s="39">
        <v>20</v>
      </c>
      <c r="G60" s="39">
        <v>25</v>
      </c>
      <c r="H60" s="39">
        <v>2</v>
      </c>
      <c r="I60" s="39">
        <v>2</v>
      </c>
      <c r="J60" s="39">
        <v>4</v>
      </c>
      <c r="K60" s="40">
        <v>0</v>
      </c>
      <c r="L60" s="40">
        <v>0</v>
      </c>
      <c r="M60" s="40">
        <v>0</v>
      </c>
      <c r="N60" s="40">
        <v>0</v>
      </c>
      <c r="O60" s="41">
        <v>0</v>
      </c>
      <c r="P60" s="39">
        <v>1</v>
      </c>
      <c r="Q60" s="39">
        <v>0</v>
      </c>
      <c r="R60" s="42">
        <v>0</v>
      </c>
      <c r="S60" s="41">
        <v>8</v>
      </c>
      <c r="T60" s="42">
        <v>9</v>
      </c>
      <c r="U60" s="43">
        <v>4</v>
      </c>
      <c r="V60" s="44">
        <v>43</v>
      </c>
      <c r="W60" s="73">
        <f t="shared" si="8"/>
        <v>143</v>
      </c>
      <c r="X60" s="74">
        <v>0</v>
      </c>
      <c r="Y60" s="99" t="s">
        <v>49</v>
      </c>
    </row>
    <row r="61" spans="1:25" ht="19" x14ac:dyDescent="0.2">
      <c r="A61" s="107"/>
      <c r="B61" s="104"/>
      <c r="C61" s="26" t="s">
        <v>36</v>
      </c>
      <c r="D61" s="27">
        <v>16</v>
      </c>
      <c r="E61" s="28">
        <v>12</v>
      </c>
      <c r="F61" s="28">
        <v>22</v>
      </c>
      <c r="G61" s="28">
        <v>28</v>
      </c>
      <c r="H61" s="28">
        <v>2</v>
      </c>
      <c r="I61" s="28">
        <v>2</v>
      </c>
      <c r="J61" s="28">
        <v>4</v>
      </c>
      <c r="K61" s="29">
        <v>0</v>
      </c>
      <c r="L61" s="29">
        <v>0</v>
      </c>
      <c r="M61" s="29">
        <v>0</v>
      </c>
      <c r="N61" s="29">
        <v>0</v>
      </c>
      <c r="O61" s="30">
        <v>0</v>
      </c>
      <c r="P61" s="28">
        <v>7</v>
      </c>
      <c r="Q61" s="28">
        <v>0</v>
      </c>
      <c r="R61" s="31">
        <v>0</v>
      </c>
      <c r="S61" s="30">
        <v>8</v>
      </c>
      <c r="T61" s="31">
        <v>9</v>
      </c>
      <c r="U61" s="32">
        <v>4</v>
      </c>
      <c r="V61" s="33">
        <v>43</v>
      </c>
      <c r="W61" s="34">
        <f t="shared" si="8"/>
        <v>157</v>
      </c>
      <c r="X61" s="72">
        <v>0</v>
      </c>
      <c r="Y61" s="93" t="s">
        <v>49</v>
      </c>
    </row>
    <row r="62" spans="1:25" ht="19" x14ac:dyDescent="0.2">
      <c r="A62" s="107"/>
      <c r="B62" s="104" t="s">
        <v>40</v>
      </c>
      <c r="C62" s="37" t="s">
        <v>35</v>
      </c>
      <c r="D62" s="97">
        <v>1137</v>
      </c>
      <c r="E62" s="39">
        <v>20366</v>
      </c>
      <c r="F62" s="39">
        <v>18497</v>
      </c>
      <c r="G62" s="39">
        <v>4589</v>
      </c>
      <c r="H62" s="39">
        <v>2833</v>
      </c>
      <c r="I62" s="39">
        <v>1799</v>
      </c>
      <c r="J62" s="39">
        <v>4335</v>
      </c>
      <c r="K62" s="40">
        <v>0</v>
      </c>
      <c r="L62" s="40">
        <v>398</v>
      </c>
      <c r="M62" s="40">
        <v>70</v>
      </c>
      <c r="N62" s="40">
        <v>34</v>
      </c>
      <c r="O62" s="41">
        <v>5</v>
      </c>
      <c r="P62" s="39">
        <v>40</v>
      </c>
      <c r="Q62" s="39">
        <v>53</v>
      </c>
      <c r="R62" s="42">
        <v>27</v>
      </c>
      <c r="S62" s="41">
        <v>350</v>
      </c>
      <c r="T62" s="42">
        <v>26</v>
      </c>
      <c r="U62" s="43">
        <v>280</v>
      </c>
      <c r="V62" s="44">
        <v>6049</v>
      </c>
      <c r="W62" s="73">
        <f t="shared" si="8"/>
        <v>60888</v>
      </c>
      <c r="X62" s="74">
        <v>248</v>
      </c>
      <c r="Y62" s="98">
        <f t="shared" ref="Y62:Y67" si="9">W62/X62*100</f>
        <v>24551.612903225807</v>
      </c>
    </row>
    <row r="63" spans="1:25" ht="19" x14ac:dyDescent="0.2">
      <c r="A63" s="107"/>
      <c r="B63" s="104"/>
      <c r="C63" s="26" t="s">
        <v>36</v>
      </c>
      <c r="D63" s="27">
        <v>1360</v>
      </c>
      <c r="E63" s="28">
        <v>20531</v>
      </c>
      <c r="F63" s="28">
        <v>18894</v>
      </c>
      <c r="G63" s="28">
        <v>4974</v>
      </c>
      <c r="H63" s="28">
        <v>3121</v>
      </c>
      <c r="I63" s="28">
        <v>1887</v>
      </c>
      <c r="J63" s="28">
        <v>4413</v>
      </c>
      <c r="K63" s="29">
        <v>0</v>
      </c>
      <c r="L63" s="29">
        <v>434</v>
      </c>
      <c r="M63" s="29">
        <v>99</v>
      </c>
      <c r="N63" s="29">
        <v>34</v>
      </c>
      <c r="O63" s="30">
        <v>11</v>
      </c>
      <c r="P63" s="28">
        <v>57</v>
      </c>
      <c r="Q63" s="28">
        <v>64</v>
      </c>
      <c r="R63" s="31">
        <v>31</v>
      </c>
      <c r="S63" s="30">
        <v>410</v>
      </c>
      <c r="T63" s="31">
        <v>34</v>
      </c>
      <c r="U63" s="32">
        <v>344</v>
      </c>
      <c r="V63" s="33">
        <v>6143</v>
      </c>
      <c r="W63" s="34">
        <f>SUM(D63:V63)</f>
        <v>62841</v>
      </c>
      <c r="X63" s="72">
        <v>291</v>
      </c>
      <c r="Y63" s="68">
        <f t="shared" si="9"/>
        <v>21594.845360824744</v>
      </c>
    </row>
    <row r="64" spans="1:25" ht="19" x14ac:dyDescent="0.2">
      <c r="A64" s="107"/>
      <c r="B64" s="104" t="s">
        <v>41</v>
      </c>
      <c r="C64" s="37" t="s">
        <v>35</v>
      </c>
      <c r="D64" s="97">
        <v>3</v>
      </c>
      <c r="E64" s="39">
        <v>9</v>
      </c>
      <c r="F64" s="39">
        <v>22</v>
      </c>
      <c r="G64" s="39">
        <v>4</v>
      </c>
      <c r="H64" s="39">
        <v>5</v>
      </c>
      <c r="I64" s="39">
        <v>4</v>
      </c>
      <c r="J64" s="39">
        <v>2</v>
      </c>
      <c r="K64" s="40">
        <v>0</v>
      </c>
      <c r="L64" s="40">
        <v>0</v>
      </c>
      <c r="M64" s="40">
        <v>1</v>
      </c>
      <c r="N64" s="40">
        <v>0</v>
      </c>
      <c r="O64" s="41">
        <v>0</v>
      </c>
      <c r="P64" s="39">
        <v>2</v>
      </c>
      <c r="Q64" s="39">
        <v>0</v>
      </c>
      <c r="R64" s="42">
        <v>0</v>
      </c>
      <c r="S64" s="41">
        <v>8</v>
      </c>
      <c r="T64" s="42">
        <v>0</v>
      </c>
      <c r="U64" s="43">
        <v>0</v>
      </c>
      <c r="V64" s="44">
        <v>7</v>
      </c>
      <c r="W64" s="73">
        <f t="shared" si="8"/>
        <v>67</v>
      </c>
      <c r="X64" s="74">
        <v>7</v>
      </c>
      <c r="Y64" s="98">
        <f t="shared" si="9"/>
        <v>957.14285714285711</v>
      </c>
    </row>
    <row r="65" spans="1:25" ht="19" x14ac:dyDescent="0.2">
      <c r="A65" s="107"/>
      <c r="B65" s="104"/>
      <c r="C65" s="26" t="s">
        <v>36</v>
      </c>
      <c r="D65" s="27">
        <v>3</v>
      </c>
      <c r="E65" s="28">
        <v>9</v>
      </c>
      <c r="F65" s="28">
        <v>22</v>
      </c>
      <c r="G65" s="28">
        <v>4</v>
      </c>
      <c r="H65" s="28">
        <v>5</v>
      </c>
      <c r="I65" s="28">
        <v>4</v>
      </c>
      <c r="J65" s="28">
        <v>2</v>
      </c>
      <c r="K65" s="29">
        <v>0</v>
      </c>
      <c r="L65" s="29">
        <v>0</v>
      </c>
      <c r="M65" s="29">
        <v>1</v>
      </c>
      <c r="N65" s="29">
        <v>0</v>
      </c>
      <c r="O65" s="30">
        <v>0</v>
      </c>
      <c r="P65" s="28">
        <v>2</v>
      </c>
      <c r="Q65" s="28">
        <v>0</v>
      </c>
      <c r="R65" s="31">
        <v>0</v>
      </c>
      <c r="S65" s="30">
        <v>8</v>
      </c>
      <c r="T65" s="31">
        <v>0</v>
      </c>
      <c r="U65" s="32">
        <v>0</v>
      </c>
      <c r="V65" s="33">
        <v>7</v>
      </c>
      <c r="W65" s="34">
        <f t="shared" si="8"/>
        <v>67</v>
      </c>
      <c r="X65" s="72">
        <v>91</v>
      </c>
      <c r="Y65" s="68">
        <f t="shared" si="9"/>
        <v>73.626373626373635</v>
      </c>
    </row>
    <row r="66" spans="1:25" ht="19" x14ac:dyDescent="0.2">
      <c r="A66" s="107"/>
      <c r="B66" s="104" t="s">
        <v>42</v>
      </c>
      <c r="C66" s="37" t="s">
        <v>35</v>
      </c>
      <c r="D66" s="97">
        <v>198</v>
      </c>
      <c r="E66" s="39">
        <v>208</v>
      </c>
      <c r="F66" s="39">
        <v>84</v>
      </c>
      <c r="G66" s="39">
        <v>84</v>
      </c>
      <c r="H66" s="39">
        <v>5</v>
      </c>
      <c r="I66" s="39">
        <v>0</v>
      </c>
      <c r="J66" s="39">
        <v>92</v>
      </c>
      <c r="K66" s="40">
        <v>9</v>
      </c>
      <c r="L66" s="40">
        <v>19</v>
      </c>
      <c r="M66" s="40">
        <v>0</v>
      </c>
      <c r="N66" s="40">
        <v>4</v>
      </c>
      <c r="O66" s="41">
        <v>1</v>
      </c>
      <c r="P66" s="39">
        <v>76</v>
      </c>
      <c r="Q66" s="39">
        <v>42</v>
      </c>
      <c r="R66" s="42">
        <v>23</v>
      </c>
      <c r="S66" s="41">
        <v>54</v>
      </c>
      <c r="T66" s="42">
        <v>3</v>
      </c>
      <c r="U66" s="43">
        <v>29</v>
      </c>
      <c r="V66" s="44">
        <v>1197</v>
      </c>
      <c r="W66" s="73">
        <f t="shared" si="8"/>
        <v>2128</v>
      </c>
      <c r="X66" s="74">
        <v>5</v>
      </c>
      <c r="Y66" s="71">
        <f t="shared" si="9"/>
        <v>42560</v>
      </c>
    </row>
    <row r="67" spans="1:25" ht="19" x14ac:dyDescent="0.2">
      <c r="A67" s="107"/>
      <c r="B67" s="104"/>
      <c r="C67" s="26" t="s">
        <v>36</v>
      </c>
      <c r="D67" s="27">
        <v>198</v>
      </c>
      <c r="E67" s="28">
        <v>208</v>
      </c>
      <c r="F67" s="28">
        <v>84</v>
      </c>
      <c r="G67" s="28">
        <v>84</v>
      </c>
      <c r="H67" s="28">
        <v>5</v>
      </c>
      <c r="I67" s="28">
        <v>0</v>
      </c>
      <c r="J67" s="28">
        <v>92</v>
      </c>
      <c r="K67" s="29">
        <v>9</v>
      </c>
      <c r="L67" s="29">
        <v>19</v>
      </c>
      <c r="M67" s="29">
        <v>0</v>
      </c>
      <c r="N67" s="29">
        <v>4</v>
      </c>
      <c r="O67" s="30">
        <v>1</v>
      </c>
      <c r="P67" s="28">
        <v>76</v>
      </c>
      <c r="Q67" s="28">
        <v>42</v>
      </c>
      <c r="R67" s="31">
        <v>23</v>
      </c>
      <c r="S67" s="30">
        <v>54</v>
      </c>
      <c r="T67" s="31">
        <v>3</v>
      </c>
      <c r="U67" s="32">
        <v>29</v>
      </c>
      <c r="V67" s="33">
        <v>1197</v>
      </c>
      <c r="W67" s="34">
        <f t="shared" si="8"/>
        <v>2128</v>
      </c>
      <c r="X67" s="72">
        <v>5</v>
      </c>
      <c r="Y67" s="68">
        <f t="shared" si="9"/>
        <v>42560</v>
      </c>
    </row>
    <row r="68" spans="1:25" ht="19" x14ac:dyDescent="0.2">
      <c r="A68" s="107"/>
      <c r="B68" s="105" t="s">
        <v>43</v>
      </c>
      <c r="C68" s="37" t="s">
        <v>35</v>
      </c>
      <c r="D68" s="97">
        <v>0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40">
        <v>0</v>
      </c>
      <c r="L68" s="40">
        <v>0</v>
      </c>
      <c r="M68" s="40">
        <v>0</v>
      </c>
      <c r="N68" s="40">
        <v>0</v>
      </c>
      <c r="O68" s="41">
        <v>0</v>
      </c>
      <c r="P68" s="39">
        <v>0</v>
      </c>
      <c r="Q68" s="39">
        <v>0</v>
      </c>
      <c r="R68" s="42">
        <v>0</v>
      </c>
      <c r="S68" s="41">
        <v>0</v>
      </c>
      <c r="T68" s="42">
        <v>0</v>
      </c>
      <c r="U68" s="43">
        <v>0</v>
      </c>
      <c r="V68" s="44">
        <v>0</v>
      </c>
      <c r="W68" s="73">
        <f t="shared" ref="W68:W71" si="10">SUM(D68:V68)</f>
        <v>0</v>
      </c>
      <c r="X68" s="74">
        <v>0</v>
      </c>
      <c r="Y68" s="77" t="str">
        <f>IF(OR(X68=0,X68=""),"-",+W68/X68*100)</f>
        <v>-</v>
      </c>
    </row>
    <row r="69" spans="1:25" ht="19" x14ac:dyDescent="0.2">
      <c r="A69" s="107"/>
      <c r="B69" s="104"/>
      <c r="C69" s="26" t="s">
        <v>36</v>
      </c>
      <c r="D69" s="27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9">
        <v>0</v>
      </c>
      <c r="L69" s="29">
        <v>0</v>
      </c>
      <c r="M69" s="29">
        <v>0</v>
      </c>
      <c r="N69" s="29">
        <v>0</v>
      </c>
      <c r="O69" s="30">
        <v>0</v>
      </c>
      <c r="P69" s="28">
        <v>0</v>
      </c>
      <c r="Q69" s="28">
        <v>0</v>
      </c>
      <c r="R69" s="31">
        <v>0</v>
      </c>
      <c r="S69" s="30">
        <v>0</v>
      </c>
      <c r="T69" s="31">
        <v>0</v>
      </c>
      <c r="U69" s="32">
        <v>0</v>
      </c>
      <c r="V69" s="33">
        <v>0</v>
      </c>
      <c r="W69" s="34">
        <f t="shared" si="10"/>
        <v>0</v>
      </c>
      <c r="X69" s="72">
        <v>0</v>
      </c>
      <c r="Y69" s="78" t="str">
        <f>IF(OR(X69=0,X69=""),"-",+W69/X69*100)</f>
        <v>-</v>
      </c>
    </row>
    <row r="70" spans="1:25" ht="19" x14ac:dyDescent="0.2">
      <c r="A70" s="107"/>
      <c r="B70" s="105" t="s">
        <v>44</v>
      </c>
      <c r="C70" s="37" t="s">
        <v>35</v>
      </c>
      <c r="D70" s="97">
        <v>0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40">
        <v>0</v>
      </c>
      <c r="L70" s="40">
        <v>0</v>
      </c>
      <c r="M70" s="40">
        <v>0</v>
      </c>
      <c r="N70" s="40">
        <v>0</v>
      </c>
      <c r="O70" s="41">
        <v>0</v>
      </c>
      <c r="P70" s="39">
        <v>0</v>
      </c>
      <c r="Q70" s="39">
        <v>0</v>
      </c>
      <c r="R70" s="42">
        <v>0</v>
      </c>
      <c r="S70" s="41">
        <v>0</v>
      </c>
      <c r="T70" s="42">
        <v>0</v>
      </c>
      <c r="U70" s="43">
        <v>0</v>
      </c>
      <c r="V70" s="44">
        <v>0</v>
      </c>
      <c r="W70" s="73">
        <f t="shared" si="10"/>
        <v>0</v>
      </c>
      <c r="X70" s="74">
        <v>0</v>
      </c>
      <c r="Y70" s="77" t="str">
        <f>IF(OR(X70=0,X70=""),"-",+W70/X70*100)</f>
        <v>-</v>
      </c>
    </row>
    <row r="71" spans="1:25" ht="19" x14ac:dyDescent="0.2">
      <c r="A71" s="107"/>
      <c r="B71" s="104"/>
      <c r="C71" s="26" t="s">
        <v>36</v>
      </c>
      <c r="D71" s="27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9">
        <v>0</v>
      </c>
      <c r="L71" s="29">
        <v>0</v>
      </c>
      <c r="M71" s="29">
        <v>0</v>
      </c>
      <c r="N71" s="29">
        <v>0</v>
      </c>
      <c r="O71" s="30">
        <v>0</v>
      </c>
      <c r="P71" s="28">
        <v>0</v>
      </c>
      <c r="Q71" s="28">
        <v>0</v>
      </c>
      <c r="R71" s="31">
        <v>0</v>
      </c>
      <c r="S71" s="30">
        <v>0</v>
      </c>
      <c r="T71" s="31">
        <v>0</v>
      </c>
      <c r="U71" s="32">
        <v>0</v>
      </c>
      <c r="V71" s="33">
        <v>0</v>
      </c>
      <c r="W71" s="34">
        <f t="shared" si="10"/>
        <v>0</v>
      </c>
      <c r="X71" s="72">
        <v>0</v>
      </c>
      <c r="Y71" s="78" t="str">
        <f>IF(OR(X71=0,X71=""),"-",+W71/X71*100)</f>
        <v>-</v>
      </c>
    </row>
    <row r="72" spans="1:25" ht="19" x14ac:dyDescent="0.2">
      <c r="A72" s="107"/>
      <c r="B72" s="104" t="s">
        <v>45</v>
      </c>
      <c r="C72" s="37" t="s">
        <v>35</v>
      </c>
      <c r="D72" s="97">
        <v>6</v>
      </c>
      <c r="E72" s="39">
        <v>0</v>
      </c>
      <c r="F72" s="39">
        <v>0</v>
      </c>
      <c r="G72" s="39">
        <v>0</v>
      </c>
      <c r="H72" s="39">
        <v>0</v>
      </c>
      <c r="I72" s="39">
        <v>0</v>
      </c>
      <c r="J72" s="39">
        <v>0</v>
      </c>
      <c r="K72" s="40">
        <v>0</v>
      </c>
      <c r="L72" s="40">
        <v>0</v>
      </c>
      <c r="M72" s="40">
        <v>0</v>
      </c>
      <c r="N72" s="40">
        <v>0</v>
      </c>
      <c r="O72" s="41">
        <v>0</v>
      </c>
      <c r="P72" s="39">
        <v>0</v>
      </c>
      <c r="Q72" s="39">
        <v>0</v>
      </c>
      <c r="R72" s="42">
        <v>0</v>
      </c>
      <c r="S72" s="41">
        <v>0</v>
      </c>
      <c r="T72" s="42">
        <v>0</v>
      </c>
      <c r="U72" s="43">
        <v>0</v>
      </c>
      <c r="V72" s="44">
        <v>0</v>
      </c>
      <c r="W72" s="73">
        <f t="shared" ref="W72:W73" si="11">SUM(D72:V72)</f>
        <v>6</v>
      </c>
      <c r="X72" s="74">
        <v>0</v>
      </c>
      <c r="Y72" s="99" t="s">
        <v>49</v>
      </c>
    </row>
    <row r="73" spans="1:25" ht="19" x14ac:dyDescent="0.2">
      <c r="A73" s="107"/>
      <c r="B73" s="104"/>
      <c r="C73" s="26" t="s">
        <v>36</v>
      </c>
      <c r="D73" s="27">
        <v>6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9">
        <v>0</v>
      </c>
      <c r="L73" s="29">
        <v>0</v>
      </c>
      <c r="M73" s="29">
        <v>0</v>
      </c>
      <c r="N73" s="29">
        <v>0</v>
      </c>
      <c r="O73" s="30">
        <v>0</v>
      </c>
      <c r="P73" s="28">
        <v>0</v>
      </c>
      <c r="Q73" s="28">
        <v>0</v>
      </c>
      <c r="R73" s="31">
        <v>0</v>
      </c>
      <c r="S73" s="30">
        <v>0</v>
      </c>
      <c r="T73" s="31">
        <v>0</v>
      </c>
      <c r="U73" s="32">
        <v>0</v>
      </c>
      <c r="V73" s="33">
        <v>0</v>
      </c>
      <c r="W73" s="34">
        <f t="shared" si="11"/>
        <v>6</v>
      </c>
      <c r="X73" s="72">
        <v>0</v>
      </c>
      <c r="Y73" s="93" t="s">
        <v>49</v>
      </c>
    </row>
    <row r="74" spans="1:25" ht="19" x14ac:dyDescent="0.2">
      <c r="A74" s="100" t="s">
        <v>46</v>
      </c>
      <c r="B74" s="101"/>
      <c r="C74" s="51" t="s">
        <v>35</v>
      </c>
      <c r="D74" s="52">
        <v>4947</v>
      </c>
      <c r="E74" s="52">
        <v>75304</v>
      </c>
      <c r="F74" s="52">
        <v>40277</v>
      </c>
      <c r="G74" s="52">
        <v>18323</v>
      </c>
      <c r="H74" s="52">
        <v>9450</v>
      </c>
      <c r="I74" s="52">
        <v>6605</v>
      </c>
      <c r="J74" s="52">
        <v>7474</v>
      </c>
      <c r="K74" s="52">
        <v>55</v>
      </c>
      <c r="L74" s="52">
        <v>1688</v>
      </c>
      <c r="M74" s="52">
        <v>634</v>
      </c>
      <c r="N74" s="53">
        <v>331</v>
      </c>
      <c r="O74" s="54">
        <v>37</v>
      </c>
      <c r="P74" s="52">
        <v>479</v>
      </c>
      <c r="Q74" s="52">
        <v>268</v>
      </c>
      <c r="R74" s="55">
        <v>204</v>
      </c>
      <c r="S74" s="54">
        <v>3851</v>
      </c>
      <c r="T74" s="55">
        <v>264</v>
      </c>
      <c r="U74" s="56">
        <v>1861</v>
      </c>
      <c r="V74" s="53">
        <v>10814</v>
      </c>
      <c r="W74" s="57">
        <f>SUM(D74:V74)</f>
        <v>182866</v>
      </c>
      <c r="X74" s="52">
        <f>SUM(X52,X54,X56,X58,X60,X62,X64,X66,X68,X70,X72)</f>
        <v>1294</v>
      </c>
      <c r="Y74" s="94">
        <f t="shared" ref="Y74:Y75" si="12">W74/X74*100</f>
        <v>14131.839258114374</v>
      </c>
    </row>
    <row r="75" spans="1:25" ht="19.5" thickBot="1" x14ac:dyDescent="0.25">
      <c r="A75" s="102"/>
      <c r="B75" s="103"/>
      <c r="C75" s="59" t="s">
        <v>36</v>
      </c>
      <c r="D75" s="60">
        <v>5402</v>
      </c>
      <c r="E75" s="60">
        <v>77622</v>
      </c>
      <c r="F75" s="60">
        <v>41896</v>
      </c>
      <c r="G75" s="60">
        <v>19101</v>
      </c>
      <c r="H75" s="60">
        <v>9932</v>
      </c>
      <c r="I75" s="60">
        <v>6733</v>
      </c>
      <c r="J75" s="60">
        <v>7628</v>
      </c>
      <c r="K75" s="60">
        <v>68</v>
      </c>
      <c r="L75" s="60">
        <v>1750</v>
      </c>
      <c r="M75" s="60">
        <v>875</v>
      </c>
      <c r="N75" s="61">
        <v>337</v>
      </c>
      <c r="O75" s="62">
        <v>45</v>
      </c>
      <c r="P75" s="60">
        <v>509</v>
      </c>
      <c r="Q75" s="60">
        <v>315</v>
      </c>
      <c r="R75" s="63">
        <v>230</v>
      </c>
      <c r="S75" s="62">
        <v>4168</v>
      </c>
      <c r="T75" s="63">
        <v>291</v>
      </c>
      <c r="U75" s="64">
        <v>1971</v>
      </c>
      <c r="V75" s="61">
        <v>11029</v>
      </c>
      <c r="W75" s="65">
        <f>SUM(D75:V75)</f>
        <v>189902</v>
      </c>
      <c r="X75" s="66">
        <f>SUM(X53,X55,X57,X59,X61,X63,X65,X67,X69,X71,X73)</f>
        <v>2800</v>
      </c>
      <c r="Y75" s="95">
        <f t="shared" si="12"/>
        <v>6782.2142857142853</v>
      </c>
    </row>
  </sheetData>
  <mergeCells count="48">
    <mergeCell ref="W2:W3"/>
    <mergeCell ref="X2:X3"/>
    <mergeCell ref="Y2:Y3"/>
    <mergeCell ref="A4:A25"/>
    <mergeCell ref="B4:B5"/>
    <mergeCell ref="B6:B7"/>
    <mergeCell ref="B8:B9"/>
    <mergeCell ref="B10:B11"/>
    <mergeCell ref="B12:B13"/>
    <mergeCell ref="B14:B15"/>
    <mergeCell ref="A2:B3"/>
    <mergeCell ref="C2:C3"/>
    <mergeCell ref="D2:N2"/>
    <mergeCell ref="O2:R2"/>
    <mergeCell ref="S2:T2"/>
    <mergeCell ref="V2:V3"/>
    <mergeCell ref="B38:B39"/>
    <mergeCell ref="B40:B41"/>
    <mergeCell ref="B42:B43"/>
    <mergeCell ref="B16:B17"/>
    <mergeCell ref="B18:B19"/>
    <mergeCell ref="B20:B21"/>
    <mergeCell ref="B22:B23"/>
    <mergeCell ref="B24:B25"/>
    <mergeCell ref="A26:B27"/>
    <mergeCell ref="B44:B45"/>
    <mergeCell ref="B46:B47"/>
    <mergeCell ref="B48:B49"/>
    <mergeCell ref="A50:B51"/>
    <mergeCell ref="A52:A73"/>
    <mergeCell ref="B52:B53"/>
    <mergeCell ref="B54:B55"/>
    <mergeCell ref="B56:B57"/>
    <mergeCell ref="B58:B59"/>
    <mergeCell ref="B60:B61"/>
    <mergeCell ref="A28:A49"/>
    <mergeCell ref="B28:B29"/>
    <mergeCell ref="B30:B31"/>
    <mergeCell ref="B32:B33"/>
    <mergeCell ref="B34:B35"/>
    <mergeCell ref="B36:B37"/>
    <mergeCell ref="A74:B75"/>
    <mergeCell ref="B62:B63"/>
    <mergeCell ref="B64:B65"/>
    <mergeCell ref="B66:B67"/>
    <mergeCell ref="B68:B69"/>
    <mergeCell ref="B70:B71"/>
    <mergeCell ref="B72:B73"/>
  </mergeCells>
  <phoneticPr fontId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訪日外国人（市町村、国・地域別）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Shunsuke Koba</dc:creator>
  <cp:lastModifiedBy>user</cp:lastModifiedBy>
  <cp:lastPrinted>2023-07-31T02:25:37Z</cp:lastPrinted>
  <dcterms:created xsi:type="dcterms:W3CDTF">2015-05-18T13:27:38Z</dcterms:created>
  <dcterms:modified xsi:type="dcterms:W3CDTF">2023-07-31T04:28:21Z</dcterms:modified>
</cp:coreProperties>
</file>