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R4年度\上期\03_報道発表\HP\"/>
    </mc:Choice>
  </mc:AlternateContent>
  <bookViews>
    <workbookView xWindow="0" yWindow="0" windowWidth="19200" windowHeight="6250"/>
  </bookViews>
  <sheets>
    <sheet name="国・地域、月別" sheetId="2" r:id="rId1"/>
  </sheets>
  <externalReferences>
    <externalReference r:id="rId2"/>
  </externalReferences>
  <definedNames>
    <definedName name="_xlnm.Print_Area" localSheetId="0">'国・地域、月別'!$B$1:$Z$23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F4" i="2"/>
  <c r="G4" i="2"/>
  <c r="H4" i="2"/>
  <c r="H16" i="2" s="1"/>
  <c r="H21" i="2" s="1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E10" i="2"/>
  <c r="X10" i="2" s="1"/>
  <c r="Z10" i="2" s="1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E13" i="2"/>
  <c r="F13" i="2"/>
  <c r="G13" i="2"/>
  <c r="H13" i="2"/>
  <c r="I13" i="2"/>
  <c r="J13" i="2"/>
  <c r="K13" i="2"/>
  <c r="L13" i="2"/>
  <c r="L17" i="2" s="1"/>
  <c r="L23" i="2" s="1"/>
  <c r="M13" i="2"/>
  <c r="N13" i="2"/>
  <c r="O13" i="2"/>
  <c r="P13" i="2"/>
  <c r="Q13" i="2"/>
  <c r="R13" i="2"/>
  <c r="S13" i="2"/>
  <c r="T13" i="2"/>
  <c r="T17" i="2" s="1"/>
  <c r="T23" i="2" s="1"/>
  <c r="U13" i="2"/>
  <c r="V13" i="2"/>
  <c r="W13" i="2"/>
  <c r="E14" i="2"/>
  <c r="F14" i="2"/>
  <c r="G14" i="2"/>
  <c r="H14" i="2"/>
  <c r="I14" i="2"/>
  <c r="J14" i="2"/>
  <c r="K14" i="2"/>
  <c r="L14" i="2"/>
  <c r="M14" i="2"/>
  <c r="M16" i="2" s="1"/>
  <c r="N14" i="2"/>
  <c r="O14" i="2"/>
  <c r="P14" i="2"/>
  <c r="Q14" i="2"/>
  <c r="R14" i="2"/>
  <c r="S14" i="2"/>
  <c r="T14" i="2"/>
  <c r="U14" i="2"/>
  <c r="V14" i="2"/>
  <c r="W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S16" i="2"/>
  <c r="Y16" i="2"/>
  <c r="Y17" i="2"/>
  <c r="X20" i="2"/>
  <c r="M21" i="2"/>
  <c r="U21" i="2"/>
  <c r="X22" i="2"/>
  <c r="M23" i="2"/>
  <c r="U23" i="2"/>
  <c r="T16" i="2" l="1"/>
  <c r="W16" i="2"/>
  <c r="O16" i="2"/>
  <c r="K16" i="2"/>
  <c r="X8" i="2"/>
  <c r="Z8" i="2" s="1"/>
  <c r="V17" i="2"/>
  <c r="V23" i="2" s="1"/>
  <c r="R17" i="2"/>
  <c r="N17" i="2"/>
  <c r="N23" i="2" s="1"/>
  <c r="J17" i="2"/>
  <c r="J23" i="2" s="1"/>
  <c r="F17" i="2"/>
  <c r="F23" i="2" s="1"/>
  <c r="X6" i="2"/>
  <c r="Z6" i="2" s="1"/>
  <c r="L16" i="2"/>
  <c r="L21" i="2" s="1"/>
  <c r="U16" i="2"/>
  <c r="Q16" i="2"/>
  <c r="I16" i="2"/>
  <c r="E16" i="2"/>
  <c r="P17" i="2"/>
  <c r="H17" i="2"/>
  <c r="P16" i="2"/>
  <c r="X14" i="2"/>
  <c r="Z14" i="2" s="1"/>
  <c r="T21" i="2"/>
  <c r="W21" i="2"/>
  <c r="O21" i="2"/>
  <c r="K21" i="2"/>
  <c r="Q21" i="2"/>
  <c r="I21" i="2"/>
  <c r="E21" i="2"/>
  <c r="P23" i="2"/>
  <c r="H23" i="2"/>
  <c r="P21" i="2"/>
  <c r="S21" i="2"/>
  <c r="G16" i="2"/>
  <c r="X12" i="2"/>
  <c r="Z12" i="2" s="1"/>
  <c r="V16" i="2"/>
  <c r="R16" i="2"/>
  <c r="N16" i="2"/>
  <c r="J16" i="2"/>
  <c r="J21" i="2" s="1"/>
  <c r="M17" i="2"/>
  <c r="X5" i="2"/>
  <c r="E17" i="2"/>
  <c r="R23" i="2"/>
  <c r="X15" i="2"/>
  <c r="Z15" i="2" s="1"/>
  <c r="X7" i="2"/>
  <c r="Z7" i="2" s="1"/>
  <c r="U17" i="2"/>
  <c r="X9" i="2"/>
  <c r="Z9" i="2" s="1"/>
  <c r="V21" i="2"/>
  <c r="R21" i="2"/>
  <c r="N21" i="2"/>
  <c r="X13" i="2"/>
  <c r="Z13" i="2" s="1"/>
  <c r="Q17" i="2"/>
  <c r="I17" i="2"/>
  <c r="X11" i="2"/>
  <c r="Z11" i="2" s="1"/>
  <c r="S17" i="2"/>
  <c r="K17" i="2"/>
  <c r="X4" i="2"/>
  <c r="W17" i="2"/>
  <c r="O17" i="2"/>
  <c r="G17" i="2"/>
  <c r="F16" i="2"/>
  <c r="G21" i="2" l="1"/>
  <c r="S23" i="2"/>
  <c r="I23" i="2"/>
  <c r="G23" i="2"/>
  <c r="Q23" i="2"/>
  <c r="F21" i="2"/>
  <c r="O23" i="2"/>
  <c r="Z4" i="2"/>
  <c r="X16" i="2"/>
  <c r="E23" i="2"/>
  <c r="W23" i="2"/>
  <c r="K23" i="2"/>
  <c r="Z5" i="2"/>
  <c r="X17" i="2"/>
  <c r="M19" i="2" s="1"/>
  <c r="W19" i="2" l="1"/>
  <c r="I19" i="2"/>
  <c r="S19" i="2"/>
  <c r="E19" i="2"/>
  <c r="U19" i="2"/>
  <c r="Q19" i="2"/>
  <c r="G19" i="2"/>
  <c r="Z17" i="2"/>
  <c r="X23" i="2"/>
  <c r="L19" i="2"/>
  <c r="T19" i="2"/>
  <c r="F19" i="2"/>
  <c r="N19" i="2"/>
  <c r="V19" i="2"/>
  <c r="H19" i="2"/>
  <c r="J19" i="2"/>
  <c r="R19" i="2"/>
  <c r="P19" i="2"/>
  <c r="K19" i="2"/>
  <c r="E18" i="2"/>
  <c r="I18" i="2"/>
  <c r="M18" i="2"/>
  <c r="Q18" i="2"/>
  <c r="U18" i="2"/>
  <c r="X21" i="2"/>
  <c r="G18" i="2"/>
  <c r="K18" i="2"/>
  <c r="O18" i="2"/>
  <c r="S18" i="2"/>
  <c r="W18" i="2"/>
  <c r="Z16" i="2"/>
  <c r="H18" i="2"/>
  <c r="P18" i="2"/>
  <c r="R18" i="2"/>
  <c r="J18" i="2"/>
  <c r="V18" i="2"/>
  <c r="N18" i="2"/>
  <c r="L18" i="2"/>
  <c r="T18" i="2"/>
  <c r="O19" i="2"/>
  <c r="F18" i="2"/>
  <c r="X19" i="2" l="1"/>
  <c r="X18" i="2"/>
</calcChain>
</file>

<file path=xl/sharedStrings.xml><?xml version="1.0" encoding="utf-8"?>
<sst xmlns="http://schemas.openxmlformats.org/spreadsheetml/2006/main" count="60" uniqueCount="45">
  <si>
    <t>構成比</t>
    <rPh sb="0" eb="3">
      <t>コウセイヒ</t>
    </rPh>
    <phoneticPr fontId="2"/>
  </si>
  <si>
    <t>宿泊客延数</t>
    <rPh sb="0" eb="3">
      <t>シュクハクキャク</t>
    </rPh>
    <rPh sb="3" eb="5">
      <t>ノベスウ</t>
    </rPh>
    <phoneticPr fontId="2"/>
  </si>
  <si>
    <t>宿泊客数</t>
    <rPh sb="0" eb="2">
      <t>シュクハク</t>
    </rPh>
    <rPh sb="2" eb="4">
      <t>キャクスウ</t>
    </rPh>
    <phoneticPr fontId="2"/>
  </si>
  <si>
    <t>宿泊客延数比</t>
    <rPh sb="0" eb="3">
      <t>シュクハクキャク</t>
    </rPh>
    <rPh sb="3" eb="5">
      <t>ノベスウ</t>
    </rPh>
    <rPh sb="5" eb="6">
      <t>ヒ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</si>
  <si>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</si>
  <si>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前年度
(R３)
上期</t>
    <rPh sb="0" eb="3">
      <t>ゼンネンド</t>
    </rPh>
    <rPh sb="9" eb="11">
      <t>カミキ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</si>
  <si>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</si>
  <si>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上期計</t>
    <rPh sb="0" eb="2">
      <t>カミキ</t>
    </rPh>
    <rPh sb="2" eb="3">
      <t>ケイ</t>
    </rPh>
    <phoneticPr fontId="2"/>
  </si>
  <si>
    <t>9月</t>
    <rPh sb="1" eb="2">
      <t>ガツ</t>
    </rPh>
    <phoneticPr fontId="2"/>
  </si>
  <si>
    <t>8月</t>
    <rPh sb="1" eb="2">
      <t>ガツ</t>
    </rPh>
    <phoneticPr fontId="2"/>
  </si>
  <si>
    <t>7月</t>
    <rPh sb="1" eb="2">
      <t>ガツ</t>
    </rPh>
    <phoneticPr fontId="2"/>
  </si>
  <si>
    <t>6月</t>
    <rPh sb="1" eb="2">
      <t>ガツ</t>
    </rPh>
    <phoneticPr fontId="2"/>
  </si>
  <si>
    <t>5月</t>
    <rPh sb="1" eb="2">
      <t>ガツ</t>
    </rPh>
    <phoneticPr fontId="2"/>
  </si>
  <si>
    <t>4月</t>
    <rPh sb="1" eb="2">
      <t>ツキ</t>
    </rPh>
    <phoneticPr fontId="2"/>
  </si>
  <si>
    <t>上期</t>
    <rPh sb="0" eb="2">
      <t>カミキ</t>
    </rPh>
    <phoneticPr fontId="2"/>
  </si>
  <si>
    <t>オーストラリア</t>
    <phoneticPr fontId="2"/>
  </si>
  <si>
    <t>カナダ</t>
    <phoneticPr fontId="2"/>
  </si>
  <si>
    <t>アメリカ</t>
    <phoneticPr fontId="2"/>
  </si>
  <si>
    <t>ドイツ</t>
    <phoneticPr fontId="2"/>
  </si>
  <si>
    <t>フランス</t>
    <phoneticPr fontId="2"/>
  </si>
  <si>
    <t>イギリス</t>
    <phoneticPr fontId="2"/>
  </si>
  <si>
    <t>ロシア</t>
    <phoneticPr fontId="2"/>
  </si>
  <si>
    <t>ベトナム</t>
    <phoneticPr fontId="2"/>
  </si>
  <si>
    <t>フィリピン</t>
    <phoneticPr fontId="2"/>
  </si>
  <si>
    <t>インドネシア</t>
    <phoneticPr fontId="2"/>
  </si>
  <si>
    <t>インド</t>
    <phoneticPr fontId="2"/>
  </si>
  <si>
    <t>タイ</t>
    <phoneticPr fontId="2"/>
  </si>
  <si>
    <t>マレーシア</t>
    <phoneticPr fontId="2"/>
  </si>
  <si>
    <t>シンガポール</t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</si>
  <si>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</si>
  <si>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</si>
  <si>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</si>
  <si>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</si>
  <si>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前年度
同期比</t>
    <rPh sb="0" eb="3">
      <t>ゼンネンド</t>
    </rPh>
    <rPh sb="4" eb="7">
      <t>ドウキヒ</t>
    </rPh>
    <phoneticPr fontId="2"/>
  </si>
  <si>
    <t>前年度計</t>
    <rPh sb="0" eb="3">
      <t>ゼンネンド</t>
    </rPh>
    <rPh sb="3" eb="4">
      <t>ケイ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</si>
  <si>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</si>
  <si>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</si>
  <si>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オセアニア</t>
    <phoneticPr fontId="2"/>
  </si>
  <si>
    <t>北米</t>
    <rPh sb="0" eb="2">
      <t>ホクベイ</t>
    </rPh>
    <phoneticPr fontId="2"/>
  </si>
  <si>
    <t>ヨーロッパ</t>
    <phoneticPr fontId="2"/>
  </si>
  <si>
    <t>アジア</t>
    <phoneticPr fontId="2"/>
  </si>
  <si>
    <t>区分</t>
    <rPh sb="0" eb="2">
      <t>クブン</t>
    </rPh>
    <phoneticPr fontId="2"/>
  </si>
  <si>
    <t>月</t>
    <rPh sb="0" eb="1">
      <t>ツキ</t>
    </rPh>
    <phoneticPr fontId="2"/>
  </si>
  <si>
    <t>(単位：人、％)</t>
    <rPh sb="1" eb="3">
      <t>タンイ</t>
    </rPh>
    <rPh sb="4" eb="5">
      <t>ニン</t>
    </rPh>
    <phoneticPr fontId="2"/>
  </si>
  <si>
    <t>３．国・地域、月別</t>
    <rPh sb="2" eb="3">
      <t>クニ</t>
    </rPh>
    <rPh sb="4" eb="6">
      <t>チイキ</t>
    </rPh>
    <rPh sb="7" eb="9">
      <t>ツキベツ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</si>
</sst>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%"/>
    <numFmt numFmtId="179" formatCode="#,##0_ "/>
    <numFmt numFmtId="180" formatCode="#,##0_ ;[Red]\-#,##0\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9" fontId="0" fillId="2" borderId="7" xfId="0" applyNumberFormat="1" applyFill="1" applyBorder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textRotation="255"/>
    </xf>
    <xf numFmtId="178" fontId="0" fillId="2" borderId="19" xfId="0" applyNumberFormat="1" applyFill="1" applyBorder="1">
      <alignment vertical="center"/>
    </xf>
    <xf numFmtId="178" fontId="0" fillId="2" borderId="20" xfId="0" applyNumberFormat="1" applyFill="1" applyBorder="1">
      <alignment vertical="center"/>
    </xf>
    <xf numFmtId="178" fontId="0" fillId="2" borderId="21" xfId="0" applyNumberFormat="1" applyFill="1" applyBorder="1">
      <alignment vertical="center"/>
    </xf>
    <xf numFmtId="178" fontId="0" fillId="2" borderId="22" xfId="0" applyNumberFormat="1" applyFill="1" applyBorder="1">
      <alignment vertical="center"/>
    </xf>
    <xf numFmtId="178" fontId="0" fillId="2" borderId="23" xfId="0" applyNumberFormat="1" applyFill="1" applyBorder="1">
      <alignment vertical="center"/>
    </xf>
    <xf numFmtId="178" fontId="0" fillId="2" borderId="24" xfId="0" applyNumberFormat="1" applyFill="1" applyBorder="1">
      <alignment vertical="center"/>
    </xf>
    <xf numFmtId="178" fontId="0" fillId="2" borderId="25" xfId="0" applyNumberFormat="1" applyFill="1" applyBorder="1">
      <alignment vertical="center"/>
    </xf>
    <xf numFmtId="178" fontId="0" fillId="2" borderId="26" xfId="0" applyNumberFormat="1" applyFill="1" applyBorder="1">
      <alignment vertical="center"/>
    </xf>
    <xf numFmtId="178" fontId="0" fillId="2" borderId="27" xfId="0" applyNumberFormat="1" applyFill="1" applyBorder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8" fontId="0" fillId="2" borderId="7" xfId="0" applyNumberFormat="1" applyFill="1" applyBorder="1">
      <alignment vertical="center"/>
    </xf>
    <xf numFmtId="178" fontId="0" fillId="2" borderId="8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2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14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178" fontId="0" fillId="2" borderId="28" xfId="0" applyNumberFormat="1" applyFill="1" applyBorder="1">
      <alignment vertical="center"/>
    </xf>
    <xf numFmtId="179" fontId="3" fillId="2" borderId="27" xfId="0" applyNumberFormat="1" applyFont="1" applyFill="1" applyBorder="1">
      <alignment vertical="center"/>
    </xf>
    <xf numFmtId="179" fontId="0" fillId="2" borderId="19" xfId="0" applyNumberFormat="1" applyFill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 wrapText="1"/>
    </xf>
    <xf numFmtId="179" fontId="0" fillId="0" borderId="8" xfId="0" applyNumberFormat="1" applyBorder="1">
      <alignment vertical="center"/>
    </xf>
    <xf numFmtId="179" fontId="0" fillId="0" borderId="9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3" fillId="2" borderId="15" xfId="0" applyNumberFormat="1" applyFont="1" applyFill="1" applyBorder="1">
      <alignment vertical="center"/>
    </xf>
    <xf numFmtId="178" fontId="0" fillId="2" borderId="16" xfId="0" applyNumberFormat="1" applyFill="1" applyBorder="1">
      <alignment vertical="center"/>
    </xf>
    <xf numFmtId="179" fontId="0" fillId="0" borderId="15" xfId="0" applyNumberFormat="1" applyBorder="1">
      <alignment vertical="center"/>
    </xf>
    <xf numFmtId="179" fontId="0" fillId="2" borderId="8" xfId="0" applyNumberFormat="1" applyFill="1" applyBorder="1">
      <alignment vertical="center"/>
    </xf>
    <xf numFmtId="179" fontId="0" fillId="2" borderId="9" xfId="0" applyNumberFormat="1" applyFill="1" applyBorder="1">
      <alignment vertical="center"/>
    </xf>
    <xf numFmtId="179" fontId="0" fillId="2" borderId="10" xfId="0" applyNumberFormat="1" applyFill="1" applyBorder="1">
      <alignment vertical="center"/>
    </xf>
    <xf numFmtId="179" fontId="0" fillId="2" borderId="11" xfId="0" applyNumberFormat="1" applyFill="1" applyBorder="1">
      <alignment vertical="center"/>
    </xf>
    <xf numFmtId="179" fontId="0" fillId="2" borderId="12" xfId="0" applyNumberForma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4" xfId="0" applyNumberFormat="1" applyFill="1" applyBorder="1">
      <alignment vertical="center"/>
    </xf>
    <xf numFmtId="179" fontId="0" fillId="0" borderId="27" xfId="0" applyNumberFormat="1" applyBorder="1">
      <alignment vertical="center"/>
    </xf>
    <xf numFmtId="179" fontId="0" fillId="2" borderId="20" xfId="0" applyNumberFormat="1" applyFill="1" applyBorder="1">
      <alignment vertical="center"/>
    </xf>
    <xf numFmtId="179" fontId="0" fillId="2" borderId="21" xfId="0" applyNumberFormat="1" applyFill="1" applyBorder="1">
      <alignment vertical="center"/>
    </xf>
    <xf numFmtId="179" fontId="0" fillId="2" borderId="22" xfId="0" applyNumberFormat="1" applyFill="1" applyBorder="1">
      <alignment vertical="center"/>
    </xf>
    <xf numFmtId="179" fontId="0" fillId="2" borderId="23" xfId="0" applyNumberFormat="1" applyFill="1" applyBorder="1">
      <alignment vertical="center"/>
    </xf>
    <xf numFmtId="179" fontId="0" fillId="2" borderId="24" xfId="0" applyNumberFormat="1" applyFill="1" applyBorder="1">
      <alignment vertical="center"/>
    </xf>
    <xf numFmtId="179" fontId="0" fillId="2" borderId="25" xfId="0" applyNumberFormat="1" applyFill="1" applyBorder="1">
      <alignment vertical="center"/>
    </xf>
    <xf numFmtId="179" fontId="0" fillId="2" borderId="26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179" fontId="0" fillId="2" borderId="27" xfId="0" applyNumberFormat="1" applyFill="1" applyBorder="1">
      <alignment vertical="center"/>
    </xf>
    <xf numFmtId="178" fontId="0" fillId="2" borderId="31" xfId="0" applyNumberFormat="1" applyFill="1" applyBorder="1">
      <alignment vertical="center"/>
    </xf>
    <xf numFmtId="178" fontId="0" fillId="2" borderId="32" xfId="0" applyNumberFormat="1" applyFill="1" applyBorder="1">
      <alignment vertical="center"/>
    </xf>
    <xf numFmtId="178" fontId="0" fillId="2" borderId="33" xfId="0" applyNumberFormat="1" applyFill="1" applyBorder="1">
      <alignment vertical="center"/>
    </xf>
    <xf numFmtId="178" fontId="0" fillId="2" borderId="34" xfId="0" applyNumberFormat="1" applyFill="1" applyBorder="1">
      <alignment vertical="center"/>
    </xf>
    <xf numFmtId="178" fontId="0" fillId="2" borderId="35" xfId="0" applyNumberFormat="1" applyFill="1" applyBorder="1">
      <alignment vertical="center"/>
    </xf>
    <xf numFmtId="178" fontId="0" fillId="2" borderId="36" xfId="0" applyNumberFormat="1" applyFill="1" applyBorder="1">
      <alignment vertical="center"/>
    </xf>
    <xf numFmtId="178" fontId="0" fillId="2" borderId="37" xfId="0" applyNumberFormat="1" applyFill="1" applyBorder="1">
      <alignment vertical="center"/>
    </xf>
    <xf numFmtId="178" fontId="0" fillId="2" borderId="38" xfId="0" applyNumberFormat="1" applyFill="1" applyBorder="1">
      <alignment vertical="center"/>
    </xf>
    <xf numFmtId="178" fontId="0" fillId="2" borderId="39" xfId="0" applyNumberFormat="1" applyFill="1" applyBorder="1">
      <alignment vertical="center"/>
    </xf>
    <xf numFmtId="0" fontId="0" fillId="0" borderId="40" xfId="0" applyBorder="1" applyAlignment="1">
      <alignment horizontal="center" vertical="center" shrinkToFit="1"/>
    </xf>
    <xf numFmtId="180" fontId="0" fillId="0" borderId="8" xfId="1" applyNumberFormat="1" applyFont="1" applyBorder="1">
      <alignment vertical="center"/>
    </xf>
    <xf numFmtId="180" fontId="0" fillId="0" borderId="9" xfId="1" applyNumberFormat="1" applyFont="1" applyBorder="1">
      <alignment vertical="center"/>
    </xf>
    <xf numFmtId="180" fontId="0" fillId="0" borderId="10" xfId="1" applyNumberFormat="1" applyFont="1" applyBorder="1">
      <alignment vertical="center"/>
    </xf>
    <xf numFmtId="180" fontId="0" fillId="0" borderId="11" xfId="1" applyNumberFormat="1" applyFont="1" applyBorder="1">
      <alignment vertical="center"/>
    </xf>
    <xf numFmtId="180" fontId="0" fillId="0" borderId="12" xfId="1" applyNumberFormat="1" applyFont="1" applyBorder="1">
      <alignment vertical="center"/>
    </xf>
    <xf numFmtId="180" fontId="0" fillId="0" borderId="13" xfId="1" applyNumberFormat="1" applyFont="1" applyBorder="1">
      <alignment vertical="center"/>
    </xf>
    <xf numFmtId="180" fontId="0" fillId="0" borderId="14" xfId="1" applyNumberFormat="1" applyFont="1" applyBorder="1">
      <alignment vertical="center"/>
    </xf>
    <xf numFmtId="180" fontId="0" fillId="0" borderId="15" xfId="1" applyNumberFormat="1" applyFont="1" applyBorder="1">
      <alignment vertical="center"/>
    </xf>
    <xf numFmtId="178" fontId="0" fillId="2" borderId="41" xfId="0" applyNumberFormat="1" applyFill="1" applyBorder="1">
      <alignment vertical="center"/>
    </xf>
    <xf numFmtId="179" fontId="0" fillId="0" borderId="42" xfId="0" applyNumberFormat="1" applyBorder="1">
      <alignment vertical="center"/>
    </xf>
    <xf numFmtId="179" fontId="0" fillId="2" borderId="43" xfId="0" applyNumberFormat="1" applyFill="1" applyBorder="1">
      <alignment vertical="center"/>
    </xf>
    <xf numFmtId="179" fontId="0" fillId="2" borderId="44" xfId="0" applyNumberFormat="1" applyFill="1" applyBorder="1">
      <alignment vertical="center"/>
    </xf>
    <xf numFmtId="179" fontId="0" fillId="2" borderId="45" xfId="0" applyNumberFormat="1" applyFill="1" applyBorder="1">
      <alignment vertical="center"/>
    </xf>
    <xf numFmtId="179" fontId="0" fillId="2" borderId="46" xfId="0" applyNumberFormat="1" applyFill="1" applyBorder="1">
      <alignment vertical="center"/>
    </xf>
    <xf numFmtId="179" fontId="0" fillId="2" borderId="47" xfId="0" applyNumberFormat="1" applyFill="1" applyBorder="1">
      <alignment vertical="center"/>
    </xf>
    <xf numFmtId="179" fontId="0" fillId="2" borderId="48" xfId="0" applyNumberFormat="1" applyFill="1" applyBorder="1">
      <alignment vertical="center"/>
    </xf>
    <xf numFmtId="179" fontId="0" fillId="2" borderId="49" xfId="0" applyNumberFormat="1" applyFill="1" applyBorder="1">
      <alignment vertical="center"/>
    </xf>
    <xf numFmtId="179" fontId="0" fillId="2" borderId="50" xfId="0" applyNumberFormat="1" applyFill="1" applyBorder="1">
      <alignment vertical="center"/>
    </xf>
    <xf numFmtId="179" fontId="0" fillId="2" borderId="42" xfId="0" applyNumberFormat="1" applyFill="1" applyBorder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/050%20&#35251;&#20809;&#25391;&#33288;&#20418;&#65288;&#26032;&#65289;/&#9679;&#35251;&#20809;&#32113;&#35336;/01_&#31649;&#20869;&#24066;&#30010;&#35251;&#20809;&#20837;&#36796;&#35519;&#26619;&#12539;&#35370;&#26085;&#22806;&#22269;&#20154;&#23487;&#27850;&#32773;&#25968;&#35519;&#26619;&#65288;&#22577;&#36947;&#30330;&#34920;&#12354;&#12426;&#65289;/&#35251;&#20809;&#20837;&#36796;&#35519;&#26619;&#23458;&#25968;&#12539;&#35370;&#26085;&#22806;&#22269;&#20154;&#23458;&#25968;/R4&#24180;&#24230;/&#19978;&#26399;/02_&#38598;&#35336;&#20316;&#26989;/&#26368;&#26032;_&#12304;&#20316;&#26989;&#12305;&#20196;&#21644;4&#24180;&#24230;%20&#32966;&#25391;&#22806;&#22269;&#20154;&#23487;&#27850;&#32773;&#25968;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国・地域、月別） (2)"/>
      <sheetName val="訪日外国人（①市町村、国・地域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 refreshError="1"/>
      <sheetData sheetId="1" refreshError="1"/>
      <sheetData sheetId="2" refreshError="1"/>
      <sheetData sheetId="3">
        <row r="4">
          <cell r="C4">
            <v>4</v>
          </cell>
          <cell r="D4">
            <v>0</v>
          </cell>
          <cell r="E4">
            <v>0</v>
          </cell>
          <cell r="F4">
            <v>0</v>
          </cell>
          <cell r="G4">
            <v>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22</v>
          </cell>
        </row>
        <row r="5">
          <cell r="C5">
            <v>4</v>
          </cell>
          <cell r="D5">
            <v>0</v>
          </cell>
          <cell r="E5">
            <v>0</v>
          </cell>
          <cell r="F5">
            <v>0</v>
          </cell>
          <cell r="G5">
            <v>4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22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35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35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14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14</v>
          </cell>
        </row>
        <row r="10">
          <cell r="C10">
            <v>3</v>
          </cell>
          <cell r="D10">
            <v>4</v>
          </cell>
          <cell r="E10">
            <v>1</v>
          </cell>
          <cell r="F10">
            <v>1</v>
          </cell>
          <cell r="G10">
            <v>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18</v>
          </cell>
        </row>
        <row r="11">
          <cell r="C11">
            <v>3</v>
          </cell>
          <cell r="D11">
            <v>4</v>
          </cell>
          <cell r="E11">
            <v>1</v>
          </cell>
          <cell r="F11">
            <v>1</v>
          </cell>
          <cell r="G11">
            <v>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18</v>
          </cell>
        </row>
        <row r="12">
          <cell r="C12">
            <v>3</v>
          </cell>
          <cell r="D12">
            <v>3</v>
          </cell>
          <cell r="E12">
            <v>1</v>
          </cell>
          <cell r="F12">
            <v>0</v>
          </cell>
          <cell r="G12">
            <v>2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</row>
        <row r="13">
          <cell r="C13">
            <v>6</v>
          </cell>
          <cell r="D13">
            <v>3</v>
          </cell>
          <cell r="E13">
            <v>1</v>
          </cell>
          <cell r="F13">
            <v>0</v>
          </cell>
          <cell r="G13">
            <v>2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29</v>
          </cell>
        </row>
        <row r="14">
          <cell r="C14">
            <v>5</v>
          </cell>
          <cell r="D14">
            <v>5</v>
          </cell>
          <cell r="E14">
            <v>2</v>
          </cell>
          <cell r="F14">
            <v>0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24</v>
          </cell>
        </row>
        <row r="15">
          <cell r="C15">
            <v>5</v>
          </cell>
          <cell r="D15">
            <v>5</v>
          </cell>
          <cell r="E15">
            <v>2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24</v>
          </cell>
        </row>
      </sheetData>
      <sheetData sheetId="4">
        <row r="4">
          <cell r="C4">
            <v>4</v>
          </cell>
          <cell r="D4">
            <v>10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4</v>
          </cell>
          <cell r="M4">
            <v>4</v>
          </cell>
          <cell r="N4">
            <v>2</v>
          </cell>
          <cell r="O4">
            <v>6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12</v>
          </cell>
        </row>
        <row r="5">
          <cell r="C5">
            <v>8</v>
          </cell>
          <cell r="D5">
            <v>10</v>
          </cell>
          <cell r="E5">
            <v>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4</v>
          </cell>
          <cell r="M5">
            <v>4</v>
          </cell>
          <cell r="N5">
            <v>2</v>
          </cell>
          <cell r="O5">
            <v>6</v>
          </cell>
          <cell r="P5">
            <v>0</v>
          </cell>
          <cell r="Q5">
            <v>0</v>
          </cell>
          <cell r="R5">
            <v>6</v>
          </cell>
          <cell r="S5">
            <v>0</v>
          </cell>
          <cell r="T5">
            <v>0</v>
          </cell>
          <cell r="U5">
            <v>18</v>
          </cell>
        </row>
        <row r="6">
          <cell r="C6">
            <v>3</v>
          </cell>
          <cell r="D6">
            <v>1</v>
          </cell>
          <cell r="E6">
            <v>2</v>
          </cell>
          <cell r="F6">
            <v>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7</v>
          </cell>
          <cell r="M6">
            <v>8</v>
          </cell>
          <cell r="N6">
            <v>0</v>
          </cell>
          <cell r="O6">
            <v>0</v>
          </cell>
          <cell r="P6">
            <v>2</v>
          </cell>
          <cell r="Q6">
            <v>0</v>
          </cell>
          <cell r="R6">
            <v>5</v>
          </cell>
          <cell r="S6">
            <v>0</v>
          </cell>
          <cell r="T6">
            <v>0</v>
          </cell>
          <cell r="U6">
            <v>6</v>
          </cell>
        </row>
        <row r="7">
          <cell r="C7">
            <v>3</v>
          </cell>
          <cell r="D7">
            <v>1</v>
          </cell>
          <cell r="E7">
            <v>8</v>
          </cell>
          <cell r="F7">
            <v>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28</v>
          </cell>
          <cell r="M7">
            <v>8</v>
          </cell>
          <cell r="N7">
            <v>0</v>
          </cell>
          <cell r="O7">
            <v>0</v>
          </cell>
          <cell r="P7">
            <v>2</v>
          </cell>
          <cell r="Q7">
            <v>0</v>
          </cell>
          <cell r="R7">
            <v>8</v>
          </cell>
          <cell r="S7">
            <v>0</v>
          </cell>
          <cell r="T7">
            <v>0</v>
          </cell>
          <cell r="U7">
            <v>6</v>
          </cell>
        </row>
        <row r="8">
          <cell r="C8">
            <v>0</v>
          </cell>
          <cell r="D8">
            <v>2</v>
          </cell>
          <cell r="E8">
            <v>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4</v>
          </cell>
          <cell r="N8">
            <v>1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2</v>
          </cell>
          <cell r="E9">
            <v>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8</v>
          </cell>
          <cell r="N9">
            <v>2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1</v>
          </cell>
          <cell r="D10">
            <v>1</v>
          </cell>
          <cell r="E10">
            <v>19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6</v>
          </cell>
        </row>
        <row r="11">
          <cell r="C11">
            <v>1</v>
          </cell>
          <cell r="D11">
            <v>1</v>
          </cell>
          <cell r="E11">
            <v>59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16</v>
          </cell>
        </row>
        <row r="12">
          <cell r="C12">
            <v>3</v>
          </cell>
          <cell r="D12">
            <v>5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</v>
          </cell>
          <cell r="S12">
            <v>0</v>
          </cell>
          <cell r="T12">
            <v>2</v>
          </cell>
          <cell r="U12">
            <v>4</v>
          </cell>
        </row>
        <row r="13">
          <cell r="C13">
            <v>6</v>
          </cell>
          <cell r="D13">
            <v>5</v>
          </cell>
          <cell r="E13">
            <v>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</v>
          </cell>
          <cell r="S13">
            <v>0</v>
          </cell>
          <cell r="T13">
            <v>2</v>
          </cell>
          <cell r="U13">
            <v>4</v>
          </cell>
        </row>
        <row r="14">
          <cell r="C14">
            <v>5</v>
          </cell>
          <cell r="D14">
            <v>42</v>
          </cell>
          <cell r="E14">
            <v>2</v>
          </cell>
          <cell r="F14">
            <v>0</v>
          </cell>
          <cell r="G14">
            <v>1</v>
          </cell>
          <cell r="H14">
            <v>2</v>
          </cell>
          <cell r="I14">
            <v>0</v>
          </cell>
          <cell r="J14">
            <v>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10</v>
          </cell>
          <cell r="S14">
            <v>0</v>
          </cell>
          <cell r="T14">
            <v>0</v>
          </cell>
          <cell r="U14">
            <v>2</v>
          </cell>
        </row>
        <row r="15">
          <cell r="C15">
            <v>5</v>
          </cell>
          <cell r="D15">
            <v>247</v>
          </cell>
          <cell r="E15">
            <v>2</v>
          </cell>
          <cell r="F15">
            <v>0</v>
          </cell>
          <cell r="G15">
            <v>3</v>
          </cell>
          <cell r="H15">
            <v>2</v>
          </cell>
          <cell r="I15">
            <v>0</v>
          </cell>
          <cell r="J15">
            <v>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</v>
          </cell>
          <cell r="P15">
            <v>0</v>
          </cell>
          <cell r="Q15">
            <v>0</v>
          </cell>
          <cell r="R15">
            <v>17</v>
          </cell>
          <cell r="S15">
            <v>0</v>
          </cell>
          <cell r="T15">
            <v>0</v>
          </cell>
          <cell r="U15">
            <v>2</v>
          </cell>
        </row>
      </sheetData>
      <sheetData sheetId="5">
        <row r="4">
          <cell r="C4">
            <v>2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6</v>
          </cell>
          <cell r="R4">
            <v>3</v>
          </cell>
          <cell r="S4">
            <v>3</v>
          </cell>
          <cell r="T4">
            <v>0</v>
          </cell>
          <cell r="U4">
            <v>2</v>
          </cell>
        </row>
        <row r="5"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</v>
          </cell>
          <cell r="R5">
            <v>3</v>
          </cell>
          <cell r="S5">
            <v>3</v>
          </cell>
          <cell r="T5">
            <v>0</v>
          </cell>
          <cell r="U5">
            <v>4</v>
          </cell>
        </row>
        <row r="6">
          <cell r="C6">
            <v>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5</v>
          </cell>
          <cell r="S6">
            <v>0</v>
          </cell>
          <cell r="T6">
            <v>0</v>
          </cell>
          <cell r="U6">
            <v>2</v>
          </cell>
        </row>
        <row r="7"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</v>
          </cell>
          <cell r="S7">
            <v>0</v>
          </cell>
          <cell r="T7">
            <v>0</v>
          </cell>
          <cell r="U7">
            <v>2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24</v>
          </cell>
          <cell r="L8">
            <v>0</v>
          </cell>
          <cell r="M8">
            <v>0</v>
          </cell>
          <cell r="N8">
            <v>2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3</v>
          </cell>
          <cell r="T8">
            <v>0</v>
          </cell>
          <cell r="U8">
            <v>3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24</v>
          </cell>
          <cell r="L9">
            <v>0</v>
          </cell>
          <cell r="M9">
            <v>0</v>
          </cell>
          <cell r="N9">
            <v>2</v>
          </cell>
          <cell r="O9">
            <v>0</v>
          </cell>
          <cell r="P9">
            <v>0</v>
          </cell>
          <cell r="Q9">
            <v>0</v>
          </cell>
          <cell r="R9">
            <v>6</v>
          </cell>
          <cell r="S9">
            <v>3</v>
          </cell>
          <cell r="T9">
            <v>0</v>
          </cell>
          <cell r="U9">
            <v>3</v>
          </cell>
        </row>
        <row r="10">
          <cell r="C10">
            <v>1</v>
          </cell>
          <cell r="D10">
            <v>295</v>
          </cell>
          <cell r="E10">
            <v>0</v>
          </cell>
          <cell r="F10">
            <v>3</v>
          </cell>
          <cell r="G10">
            <v>5</v>
          </cell>
          <cell r="H10">
            <v>10</v>
          </cell>
          <cell r="I10">
            <v>18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>
            <v>6</v>
          </cell>
          <cell r="P10">
            <v>2</v>
          </cell>
          <cell r="Q10">
            <v>1</v>
          </cell>
          <cell r="R10">
            <v>42</v>
          </cell>
          <cell r="S10">
            <v>0</v>
          </cell>
          <cell r="T10">
            <v>1</v>
          </cell>
          <cell r="U10">
            <v>21</v>
          </cell>
        </row>
        <row r="11">
          <cell r="C11">
            <v>1</v>
          </cell>
          <cell r="D11">
            <v>300</v>
          </cell>
          <cell r="E11">
            <v>0</v>
          </cell>
          <cell r="F11">
            <v>3</v>
          </cell>
          <cell r="G11">
            <v>5</v>
          </cell>
          <cell r="H11">
            <v>10</v>
          </cell>
          <cell r="I11">
            <v>18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</v>
          </cell>
          <cell r="O11">
            <v>6</v>
          </cell>
          <cell r="P11">
            <v>2</v>
          </cell>
          <cell r="Q11">
            <v>1</v>
          </cell>
          <cell r="R11">
            <v>42</v>
          </cell>
          <cell r="S11">
            <v>0</v>
          </cell>
          <cell r="T11">
            <v>1</v>
          </cell>
          <cell r="U11">
            <v>21</v>
          </cell>
        </row>
        <row r="12">
          <cell r="C12">
            <v>17</v>
          </cell>
          <cell r="D12">
            <v>364</v>
          </cell>
          <cell r="E12">
            <v>6</v>
          </cell>
          <cell r="F12">
            <v>0</v>
          </cell>
          <cell r="G12">
            <v>2</v>
          </cell>
          <cell r="H12">
            <v>22</v>
          </cell>
          <cell r="I12">
            <v>26</v>
          </cell>
          <cell r="J12">
            <v>0</v>
          </cell>
          <cell r="K12">
            <v>0</v>
          </cell>
          <cell r="L12">
            <v>0</v>
          </cell>
          <cell r="M12">
            <v>14</v>
          </cell>
          <cell r="N12">
            <v>0</v>
          </cell>
          <cell r="O12">
            <v>2</v>
          </cell>
          <cell r="P12">
            <v>6</v>
          </cell>
          <cell r="Q12">
            <v>10</v>
          </cell>
          <cell r="R12">
            <v>21</v>
          </cell>
          <cell r="S12">
            <v>3</v>
          </cell>
          <cell r="T12">
            <v>1</v>
          </cell>
          <cell r="U12">
            <v>30</v>
          </cell>
        </row>
        <row r="13">
          <cell r="C13">
            <v>17</v>
          </cell>
          <cell r="D13">
            <v>368</v>
          </cell>
          <cell r="E13">
            <v>6</v>
          </cell>
          <cell r="F13">
            <v>0</v>
          </cell>
          <cell r="G13">
            <v>2</v>
          </cell>
          <cell r="H13">
            <v>22</v>
          </cell>
          <cell r="I13">
            <v>26</v>
          </cell>
          <cell r="J13">
            <v>0</v>
          </cell>
          <cell r="K13">
            <v>0</v>
          </cell>
          <cell r="L13">
            <v>0</v>
          </cell>
          <cell r="M13">
            <v>14</v>
          </cell>
          <cell r="N13">
            <v>0</v>
          </cell>
          <cell r="O13">
            <v>2</v>
          </cell>
          <cell r="P13">
            <v>6</v>
          </cell>
          <cell r="Q13">
            <v>10</v>
          </cell>
          <cell r="R13">
            <v>21</v>
          </cell>
          <cell r="S13">
            <v>3</v>
          </cell>
          <cell r="T13">
            <v>1</v>
          </cell>
          <cell r="U13">
            <v>30</v>
          </cell>
        </row>
        <row r="14">
          <cell r="C14">
            <v>18</v>
          </cell>
          <cell r="D14">
            <v>92</v>
          </cell>
          <cell r="E14">
            <v>8</v>
          </cell>
          <cell r="F14">
            <v>0</v>
          </cell>
          <cell r="G14">
            <v>13</v>
          </cell>
          <cell r="H14">
            <v>51</v>
          </cell>
          <cell r="I14">
            <v>0</v>
          </cell>
          <cell r="J14">
            <v>0</v>
          </cell>
          <cell r="K14">
            <v>3</v>
          </cell>
          <cell r="L14">
            <v>10</v>
          </cell>
          <cell r="M14">
            <v>0</v>
          </cell>
          <cell r="N14">
            <v>0</v>
          </cell>
          <cell r="O14">
            <v>0</v>
          </cell>
          <cell r="P14">
            <v>7</v>
          </cell>
          <cell r="Q14">
            <v>3</v>
          </cell>
          <cell r="R14">
            <v>126</v>
          </cell>
          <cell r="S14">
            <v>2</v>
          </cell>
          <cell r="T14">
            <v>18</v>
          </cell>
          <cell r="U14">
            <v>14</v>
          </cell>
        </row>
        <row r="15">
          <cell r="C15">
            <v>18</v>
          </cell>
          <cell r="D15">
            <v>92</v>
          </cell>
          <cell r="E15">
            <v>8</v>
          </cell>
          <cell r="F15">
            <v>0</v>
          </cell>
          <cell r="G15">
            <v>13</v>
          </cell>
          <cell r="H15">
            <v>51</v>
          </cell>
          <cell r="I15">
            <v>0</v>
          </cell>
          <cell r="J15">
            <v>0</v>
          </cell>
          <cell r="K15">
            <v>3</v>
          </cell>
          <cell r="L15">
            <v>10</v>
          </cell>
          <cell r="M15">
            <v>0</v>
          </cell>
          <cell r="N15">
            <v>0</v>
          </cell>
          <cell r="O15">
            <v>0</v>
          </cell>
          <cell r="P15">
            <v>7</v>
          </cell>
          <cell r="Q15">
            <v>3</v>
          </cell>
          <cell r="R15">
            <v>126</v>
          </cell>
          <cell r="S15">
            <v>2</v>
          </cell>
          <cell r="T15">
            <v>18</v>
          </cell>
          <cell r="U15">
            <v>14</v>
          </cell>
        </row>
      </sheetData>
      <sheetData sheetId="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2</v>
          </cell>
          <cell r="D6">
            <v>4</v>
          </cell>
          <cell r="E6">
            <v>0</v>
          </cell>
          <cell r="F6">
            <v>1</v>
          </cell>
          <cell r="G6">
            <v>2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2</v>
          </cell>
        </row>
        <row r="7">
          <cell r="C7">
            <v>4</v>
          </cell>
          <cell r="D7">
            <v>4</v>
          </cell>
          <cell r="E7">
            <v>0</v>
          </cell>
          <cell r="F7">
            <v>1</v>
          </cell>
          <cell r="G7">
            <v>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2</v>
          </cell>
        </row>
        <row r="8"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47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28</v>
          </cell>
          <cell r="J10">
            <v>0</v>
          </cell>
          <cell r="K10">
            <v>0</v>
          </cell>
          <cell r="L10">
            <v>32</v>
          </cell>
          <cell r="M10">
            <v>1</v>
          </cell>
          <cell r="N10">
            <v>4</v>
          </cell>
          <cell r="O10">
            <v>0</v>
          </cell>
          <cell r="P10">
            <v>0</v>
          </cell>
          <cell r="Q10">
            <v>0</v>
          </cell>
          <cell r="R10">
            <v>4</v>
          </cell>
          <cell r="S10">
            <v>0</v>
          </cell>
          <cell r="T10">
            <v>5</v>
          </cell>
          <cell r="U10">
            <v>8</v>
          </cell>
        </row>
        <row r="11">
          <cell r="C11">
            <v>0</v>
          </cell>
          <cell r="D11">
            <v>47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28</v>
          </cell>
          <cell r="J11">
            <v>0</v>
          </cell>
          <cell r="K11">
            <v>0</v>
          </cell>
          <cell r="L11">
            <v>32</v>
          </cell>
          <cell r="M11">
            <v>1</v>
          </cell>
          <cell r="N11">
            <v>4</v>
          </cell>
          <cell r="O11">
            <v>0</v>
          </cell>
          <cell r="P11">
            <v>0</v>
          </cell>
          <cell r="Q11">
            <v>0</v>
          </cell>
          <cell r="R11">
            <v>4</v>
          </cell>
          <cell r="S11">
            <v>0</v>
          </cell>
          <cell r="T11">
            <v>5</v>
          </cell>
          <cell r="U11">
            <v>8</v>
          </cell>
        </row>
        <row r="12">
          <cell r="C12">
            <v>8</v>
          </cell>
          <cell r="D12">
            <v>73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16</v>
          </cell>
          <cell r="J12">
            <v>0</v>
          </cell>
          <cell r="K12">
            <v>0</v>
          </cell>
          <cell r="L12">
            <v>2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10</v>
          </cell>
        </row>
        <row r="13">
          <cell r="C13">
            <v>8</v>
          </cell>
          <cell r="D13">
            <v>73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16</v>
          </cell>
          <cell r="J13">
            <v>0</v>
          </cell>
          <cell r="K13">
            <v>0</v>
          </cell>
          <cell r="L13">
            <v>8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</v>
          </cell>
        </row>
        <row r="14">
          <cell r="C14">
            <v>0</v>
          </cell>
          <cell r="D14">
            <v>42</v>
          </cell>
          <cell r="E14">
            <v>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12</v>
          </cell>
          <cell r="U14">
            <v>0</v>
          </cell>
        </row>
        <row r="15">
          <cell r="C15">
            <v>0</v>
          </cell>
          <cell r="D15">
            <v>42</v>
          </cell>
          <cell r="E15">
            <v>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</v>
          </cell>
          <cell r="U15">
            <v>0</v>
          </cell>
        </row>
      </sheetData>
      <sheetData sheetId="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8">
        <row r="4">
          <cell r="C4">
            <v>4</v>
          </cell>
          <cell r="D4">
            <v>0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2</v>
          </cell>
        </row>
        <row r="5">
          <cell r="C5">
            <v>4</v>
          </cell>
          <cell r="D5">
            <v>0</v>
          </cell>
          <cell r="E5">
            <v>0</v>
          </cell>
          <cell r="F5">
            <v>0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4</v>
          </cell>
        </row>
        <row r="6">
          <cell r="C6">
            <v>9</v>
          </cell>
          <cell r="D6">
            <v>0</v>
          </cell>
          <cell r="E6">
            <v>0</v>
          </cell>
          <cell r="F6">
            <v>0</v>
          </cell>
          <cell r="G6">
            <v>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3</v>
          </cell>
          <cell r="S6">
            <v>0</v>
          </cell>
          <cell r="T6">
            <v>0</v>
          </cell>
          <cell r="U6">
            <v>2</v>
          </cell>
        </row>
        <row r="7"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</v>
          </cell>
          <cell r="P7">
            <v>0</v>
          </cell>
          <cell r="Q7">
            <v>0</v>
          </cell>
          <cell r="R7">
            <v>3</v>
          </cell>
          <cell r="S7">
            <v>0</v>
          </cell>
          <cell r="T7">
            <v>0</v>
          </cell>
          <cell r="U7">
            <v>2</v>
          </cell>
        </row>
        <row r="8">
          <cell r="C8">
            <v>2</v>
          </cell>
          <cell r="D8">
            <v>2</v>
          </cell>
          <cell r="E8">
            <v>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  <cell r="Q8">
            <v>0</v>
          </cell>
          <cell r="R8">
            <v>2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4</v>
          </cell>
          <cell r="D9">
            <v>5</v>
          </cell>
          <cell r="E9">
            <v>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  <cell r="Q9">
            <v>0</v>
          </cell>
          <cell r="R9">
            <v>6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29</v>
          </cell>
          <cell r="D10">
            <v>148</v>
          </cell>
          <cell r="E10">
            <v>5</v>
          </cell>
          <cell r="F10">
            <v>5</v>
          </cell>
          <cell r="G10">
            <v>51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3</v>
          </cell>
          <cell r="Q10">
            <v>0</v>
          </cell>
          <cell r="R10">
            <v>2</v>
          </cell>
          <cell r="S10">
            <v>0</v>
          </cell>
          <cell r="T10">
            <v>4</v>
          </cell>
          <cell r="U10">
            <v>14</v>
          </cell>
        </row>
        <row r="11">
          <cell r="C11">
            <v>29</v>
          </cell>
          <cell r="D11">
            <v>148</v>
          </cell>
          <cell r="E11">
            <v>5</v>
          </cell>
          <cell r="F11">
            <v>5</v>
          </cell>
          <cell r="G11">
            <v>51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</v>
          </cell>
          <cell r="Q11">
            <v>0</v>
          </cell>
          <cell r="R11">
            <v>2</v>
          </cell>
          <cell r="S11">
            <v>0</v>
          </cell>
          <cell r="T11">
            <v>6</v>
          </cell>
          <cell r="U11">
            <v>14</v>
          </cell>
        </row>
        <row r="12">
          <cell r="C12">
            <v>12</v>
          </cell>
          <cell r="D12">
            <v>277</v>
          </cell>
          <cell r="E12">
            <v>12</v>
          </cell>
          <cell r="F12">
            <v>2</v>
          </cell>
          <cell r="G12">
            <v>0</v>
          </cell>
          <cell r="H12">
            <v>6</v>
          </cell>
          <cell r="I12">
            <v>2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7</v>
          </cell>
          <cell r="R12">
            <v>1</v>
          </cell>
          <cell r="S12">
            <v>0</v>
          </cell>
          <cell r="T12">
            <v>0</v>
          </cell>
          <cell r="U12">
            <v>27</v>
          </cell>
        </row>
        <row r="13">
          <cell r="C13">
            <v>12</v>
          </cell>
          <cell r="D13">
            <v>277</v>
          </cell>
          <cell r="E13">
            <v>12</v>
          </cell>
          <cell r="F13">
            <v>5</v>
          </cell>
          <cell r="G13">
            <v>0</v>
          </cell>
          <cell r="H13">
            <v>6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2</v>
          </cell>
          <cell r="N13">
            <v>0</v>
          </cell>
          <cell r="O13">
            <v>0</v>
          </cell>
          <cell r="P13">
            <v>0</v>
          </cell>
          <cell r="Q13">
            <v>7</v>
          </cell>
          <cell r="R13">
            <v>1</v>
          </cell>
          <cell r="S13">
            <v>0</v>
          </cell>
          <cell r="T13">
            <v>0</v>
          </cell>
          <cell r="U13">
            <v>29</v>
          </cell>
        </row>
        <row r="14">
          <cell r="C14">
            <v>9</v>
          </cell>
          <cell r="D14">
            <v>240</v>
          </cell>
          <cell r="E14">
            <v>4</v>
          </cell>
          <cell r="F14">
            <v>0</v>
          </cell>
          <cell r="G14">
            <v>0</v>
          </cell>
          <cell r="H14">
            <v>23</v>
          </cell>
          <cell r="I14">
            <v>27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11</v>
          </cell>
          <cell r="S14">
            <v>0</v>
          </cell>
          <cell r="T14">
            <v>16</v>
          </cell>
          <cell r="U14">
            <v>31</v>
          </cell>
        </row>
        <row r="15">
          <cell r="C15">
            <v>15</v>
          </cell>
          <cell r="D15">
            <v>240</v>
          </cell>
          <cell r="E15">
            <v>4</v>
          </cell>
          <cell r="F15">
            <v>0</v>
          </cell>
          <cell r="G15">
            <v>0</v>
          </cell>
          <cell r="H15">
            <v>23</v>
          </cell>
          <cell r="I15">
            <v>27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15</v>
          </cell>
          <cell r="S15">
            <v>0</v>
          </cell>
          <cell r="T15">
            <v>16</v>
          </cell>
          <cell r="U15">
            <v>31</v>
          </cell>
        </row>
      </sheetData>
      <sheetData sheetId="9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</v>
          </cell>
          <cell r="S10">
            <v>0</v>
          </cell>
          <cell r="T10">
            <v>0</v>
          </cell>
          <cell r="U10">
            <v>1</v>
          </cell>
        </row>
        <row r="11"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</v>
          </cell>
          <cell r="S11">
            <v>0</v>
          </cell>
          <cell r="T11">
            <v>0</v>
          </cell>
          <cell r="U11">
            <v>1</v>
          </cell>
        </row>
        <row r="12">
          <cell r="C12">
            <v>1</v>
          </cell>
          <cell r="D12">
            <v>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</v>
          </cell>
          <cell r="S12">
            <v>0</v>
          </cell>
          <cell r="T12">
            <v>0</v>
          </cell>
          <cell r="U12">
            <v>5</v>
          </cell>
        </row>
        <row r="13">
          <cell r="C13">
            <v>1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</v>
          </cell>
          <cell r="S13">
            <v>0</v>
          </cell>
          <cell r="T13">
            <v>0</v>
          </cell>
          <cell r="U13">
            <v>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10">
        <row r="4">
          <cell r="C4">
            <v>2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</v>
          </cell>
          <cell r="U4">
            <v>0</v>
          </cell>
        </row>
        <row r="5">
          <cell r="C5">
            <v>2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</v>
          </cell>
          <cell r="U5">
            <v>0</v>
          </cell>
        </row>
        <row r="6">
          <cell r="C6">
            <v>0</v>
          </cell>
          <cell r="D6">
            <v>4</v>
          </cell>
          <cell r="E6">
            <v>0</v>
          </cell>
          <cell r="F6">
            <v>0</v>
          </cell>
          <cell r="G6">
            <v>5</v>
          </cell>
          <cell r="H6">
            <v>0</v>
          </cell>
          <cell r="I6">
            <v>2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  <cell r="U6">
            <v>3</v>
          </cell>
        </row>
        <row r="7">
          <cell r="C7">
            <v>0</v>
          </cell>
          <cell r="D7">
            <v>4</v>
          </cell>
          <cell r="E7">
            <v>0</v>
          </cell>
          <cell r="F7">
            <v>0</v>
          </cell>
          <cell r="G7">
            <v>5</v>
          </cell>
          <cell r="H7">
            <v>0</v>
          </cell>
          <cell r="I7">
            <v>2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>
            <v>3</v>
          </cell>
        </row>
        <row r="8">
          <cell r="C8">
            <v>6</v>
          </cell>
          <cell r="D8">
            <v>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15</v>
          </cell>
          <cell r="L8">
            <v>0</v>
          </cell>
          <cell r="M8">
            <v>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</v>
          </cell>
          <cell r="S8">
            <v>0</v>
          </cell>
          <cell r="T8">
            <v>0</v>
          </cell>
          <cell r="U8">
            <v>4</v>
          </cell>
        </row>
        <row r="9">
          <cell r="C9">
            <v>6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15</v>
          </cell>
          <cell r="L9">
            <v>0</v>
          </cell>
          <cell r="M9">
            <v>3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0</v>
          </cell>
          <cell r="U9">
            <v>4</v>
          </cell>
        </row>
        <row r="10">
          <cell r="C10">
            <v>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15</v>
          </cell>
        </row>
        <row r="11">
          <cell r="C11">
            <v>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15</v>
          </cell>
        </row>
        <row r="12">
          <cell r="C12">
            <v>6</v>
          </cell>
          <cell r="D12">
            <v>2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1</v>
          </cell>
          <cell r="O12">
            <v>4</v>
          </cell>
          <cell r="P12">
            <v>1</v>
          </cell>
          <cell r="Q12">
            <v>1</v>
          </cell>
          <cell r="R12">
            <v>0</v>
          </cell>
          <cell r="S12">
            <v>0</v>
          </cell>
          <cell r="T12">
            <v>1</v>
          </cell>
          <cell r="U12">
            <v>3</v>
          </cell>
        </row>
        <row r="13">
          <cell r="C13">
            <v>6</v>
          </cell>
          <cell r="D13">
            <v>2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4</v>
          </cell>
          <cell r="P13">
            <v>1</v>
          </cell>
          <cell r="Q13">
            <v>1</v>
          </cell>
          <cell r="R13">
            <v>0</v>
          </cell>
          <cell r="S13">
            <v>0</v>
          </cell>
          <cell r="T13">
            <v>1</v>
          </cell>
          <cell r="U13">
            <v>3</v>
          </cell>
        </row>
        <row r="14">
          <cell r="C14">
            <v>3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2</v>
          </cell>
          <cell r="K14">
            <v>3</v>
          </cell>
          <cell r="L14">
            <v>0</v>
          </cell>
          <cell r="M14">
            <v>1</v>
          </cell>
          <cell r="N14">
            <v>0</v>
          </cell>
          <cell r="O14">
            <v>1</v>
          </cell>
          <cell r="P14">
            <v>0</v>
          </cell>
          <cell r="Q14">
            <v>3</v>
          </cell>
          <cell r="R14">
            <v>0</v>
          </cell>
          <cell r="S14">
            <v>1</v>
          </cell>
          <cell r="T14">
            <v>0</v>
          </cell>
          <cell r="U14">
            <v>1</v>
          </cell>
        </row>
        <row r="15">
          <cell r="C15">
            <v>3</v>
          </cell>
          <cell r="D15">
            <v>2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2</v>
          </cell>
          <cell r="K15">
            <v>3</v>
          </cell>
          <cell r="L15">
            <v>0</v>
          </cell>
          <cell r="M15">
            <v>1</v>
          </cell>
          <cell r="N15">
            <v>0</v>
          </cell>
          <cell r="O15">
            <v>1</v>
          </cell>
          <cell r="P15">
            <v>0</v>
          </cell>
          <cell r="Q15">
            <v>3</v>
          </cell>
          <cell r="R15">
            <v>0</v>
          </cell>
          <cell r="S15">
            <v>1</v>
          </cell>
          <cell r="T15">
            <v>0</v>
          </cell>
          <cell r="U15">
            <v>1</v>
          </cell>
        </row>
      </sheetData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12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13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Z23"/>
  <sheetViews>
    <sheetView tabSelected="1" view="pageBreakPreview" zoomScaleNormal="100" zoomScaleSheetLayoutView="100" zoomScalePageLayoutView="70" workbookViewId="0">
      <pane xSplit="4" ySplit="3" topLeftCell="F4" activePane="bottomRight" state="frozen"/>
      <selection pane="topRight" activeCell="E1" sqref="E1"/>
      <selection pane="bottomLeft" activeCell="A4" sqref="A4"/>
      <selection pane="bottomRight" activeCell="A24" sqref="A24:XFD70"/>
    </sheetView>
  </sheetViews>
  <sheetFormatPr defaultRowHeight="18" x14ac:dyDescent="0.55000000000000004"/>
  <cols>
    <col min="1" max="2" width="2.83203125" customWidth="1"/>
    <col min="4" max="4" width="9.1640625" customWidth="1"/>
    <col min="5" max="5" width="11.08203125" bestFit="1" customWidth="1"/>
    <col min="6" max="6" width="8.33203125" bestFit="1" customWidth="1"/>
    <col min="7" max="7" width="8.58203125" bestFit="1" customWidth="1"/>
    <col min="8" max="9" width="8.33203125" bestFit="1" customWidth="1"/>
    <col min="10" max="10" width="8.58203125" bestFit="1" customWidth="1"/>
    <col min="11" max="21" width="8.33203125" bestFit="1" customWidth="1"/>
    <col min="22" max="22" width="10.08203125" bestFit="1" customWidth="1"/>
    <col min="24" max="24" width="9.25" customWidth="1"/>
    <col min="25" max="25" width="9.08203125" bestFit="1" customWidth="1"/>
  </cols>
  <sheetData>
    <row r="1" spans="2:26" ht="18.5" thickBot="1" x14ac:dyDescent="0.6">
      <c r="B1" t="s">
        <v>44</v>
      </c>
      <c r="Z1" s="116" t="s">
        <v>43</v>
      </c>
    </row>
    <row r="2" spans="2:26" ht="13.5" customHeight="1" x14ac:dyDescent="0.55000000000000004">
      <c r="B2" s="107" t="s">
        <v>42</v>
      </c>
      <c r="C2" s="33"/>
      <c r="D2" s="115" t="s">
        <v>41</v>
      </c>
      <c r="E2" s="112" t="s">
        <v>40</v>
      </c>
      <c r="F2" s="33"/>
      <c r="G2" s="33"/>
      <c r="H2" s="33"/>
      <c r="I2" s="33"/>
      <c r="J2" s="33"/>
      <c r="K2" s="33"/>
      <c r="L2" s="33"/>
      <c r="M2" s="33"/>
      <c r="N2" s="33"/>
      <c r="O2" s="111"/>
      <c r="P2" s="114" t="s">
        <v>39</v>
      </c>
      <c r="Q2" s="33"/>
      <c r="R2" s="33"/>
      <c r="S2" s="113"/>
      <c r="T2" s="112" t="s">
        <v>38</v>
      </c>
      <c r="U2" s="111"/>
      <c r="V2" s="110" t="s">
        <v>37</v>
      </c>
      <c r="W2" s="109" t="s">
        <v>36</v>
      </c>
      <c r="X2" s="108" t="s">
        <v>35</v>
      </c>
      <c r="Y2" s="107" t="s">
        <v>34</v>
      </c>
      <c r="Z2" s="106" t="s">
        <v>33</v>
      </c>
    </row>
    <row r="3" spans="2:26" ht="18.5" thickBot="1" x14ac:dyDescent="0.6">
      <c r="B3" s="94"/>
      <c r="C3" s="105"/>
      <c r="D3" s="104"/>
      <c r="E3" s="99" t="s">
        <v>32</v>
      </c>
      <c r="F3" s="101" t="s">
        <v>31</v>
      </c>
      <c r="G3" s="101" t="s">
        <v>30</v>
      </c>
      <c r="H3" s="101" t="s">
        <v>29</v>
      </c>
      <c r="I3" s="103" t="s">
        <v>28</v>
      </c>
      <c r="J3" s="101" t="s">
        <v>27</v>
      </c>
      <c r="K3" s="101" t="s">
        <v>26</v>
      </c>
      <c r="L3" s="101" t="s">
        <v>25</v>
      </c>
      <c r="M3" s="103" t="s">
        <v>24</v>
      </c>
      <c r="N3" s="101" t="s">
        <v>23</v>
      </c>
      <c r="O3" s="98" t="s">
        <v>22</v>
      </c>
      <c r="P3" s="102" t="s">
        <v>21</v>
      </c>
      <c r="Q3" s="101" t="s">
        <v>20</v>
      </c>
      <c r="R3" s="101" t="s">
        <v>19</v>
      </c>
      <c r="S3" s="100" t="s">
        <v>18</v>
      </c>
      <c r="T3" s="99" t="s">
        <v>17</v>
      </c>
      <c r="U3" s="98" t="s">
        <v>16</v>
      </c>
      <c r="V3" s="97" t="s">
        <v>15</v>
      </c>
      <c r="W3" s="96"/>
      <c r="X3" s="95"/>
      <c r="Y3" s="94"/>
      <c r="Z3" s="93"/>
    </row>
    <row r="4" spans="2:26" x14ac:dyDescent="0.55000000000000004">
      <c r="B4" s="34" t="s">
        <v>14</v>
      </c>
      <c r="C4" s="33" t="s">
        <v>13</v>
      </c>
      <c r="D4" s="92" t="s">
        <v>2</v>
      </c>
      <c r="E4" s="91">
        <f>SUM([1]室蘭市:むかわ町!C4)</f>
        <v>16</v>
      </c>
      <c r="F4" s="89">
        <f>SUM([1]室蘭市:むかわ町!D4)</f>
        <v>11</v>
      </c>
      <c r="G4" s="89">
        <f>SUM([1]室蘭市:むかわ町!E4)</f>
        <v>1</v>
      </c>
      <c r="H4" s="89">
        <f>SUM([1]室蘭市:むかわ町!F4)</f>
        <v>0</v>
      </c>
      <c r="I4" s="89">
        <f>SUM([1]室蘭市:むかわ町!G4)</f>
        <v>6</v>
      </c>
      <c r="J4" s="89">
        <f>SUM([1]室蘭市:むかわ町!H4)</f>
        <v>0</v>
      </c>
      <c r="K4" s="89">
        <f>SUM([1]室蘭市:むかわ町!I4)</f>
        <v>0</v>
      </c>
      <c r="L4" s="89">
        <f>SUM([1]室蘭市:むかわ町!J4)</f>
        <v>0</v>
      </c>
      <c r="M4" s="89">
        <f>SUM([1]室蘭市:むかわ町!K4)</f>
        <v>0</v>
      </c>
      <c r="N4" s="89">
        <f>SUM([1]室蘭市:むかわ町!L4)</f>
        <v>4</v>
      </c>
      <c r="O4" s="86">
        <f>SUM([1]室蘭市:むかわ町!M4)</f>
        <v>4</v>
      </c>
      <c r="P4" s="90">
        <f>SUM([1]室蘭市:むかわ町!N4)</f>
        <v>2</v>
      </c>
      <c r="Q4" s="89">
        <f>SUM([1]室蘭市:むかわ町!O4)</f>
        <v>6</v>
      </c>
      <c r="R4" s="89">
        <f>SUM([1]室蘭市:むかわ町!P4)</f>
        <v>0</v>
      </c>
      <c r="S4" s="88">
        <f>SUM([1]室蘭市:むかわ町!Q4)</f>
        <v>6</v>
      </c>
      <c r="T4" s="87">
        <f>SUM([1]室蘭市:むかわ町!R4)</f>
        <v>4</v>
      </c>
      <c r="U4" s="86">
        <f>SUM([1]室蘭市:むかわ町!S4)</f>
        <v>3</v>
      </c>
      <c r="V4" s="85">
        <f>SUM([1]室蘭市:むかわ町!T4)</f>
        <v>1</v>
      </c>
      <c r="W4" s="84">
        <f>SUM([1]室蘭市:むかわ町!U4)</f>
        <v>38</v>
      </c>
      <c r="X4" s="83">
        <f>SUM(E4:W4)</f>
        <v>102</v>
      </c>
      <c r="Y4" s="82">
        <v>64</v>
      </c>
      <c r="Z4" s="81">
        <f>IF(OR(Y4=0,Y4=""),"-",+X4/Y4)</f>
        <v>1.59375</v>
      </c>
    </row>
    <row r="5" spans="2:26" x14ac:dyDescent="0.55000000000000004">
      <c r="B5" s="8"/>
      <c r="C5" s="20"/>
      <c r="D5" s="18" t="s">
        <v>6</v>
      </c>
      <c r="E5" s="62">
        <f>SUM([1]室蘭市:むかわ町!C5)</f>
        <v>20</v>
      </c>
      <c r="F5" s="59">
        <f>SUM([1]室蘭市:むかわ町!D5)</f>
        <v>11</v>
      </c>
      <c r="G5" s="59">
        <f>SUM([1]室蘭市:むかわ町!E5)</f>
        <v>8</v>
      </c>
      <c r="H5" s="59">
        <f>SUM([1]室蘭市:むかわ町!F5)</f>
        <v>0</v>
      </c>
      <c r="I5" s="59">
        <f>SUM([1]室蘭市:むかわ町!G5)</f>
        <v>6</v>
      </c>
      <c r="J5" s="59">
        <f>SUM([1]室蘭市:むかわ町!H5)</f>
        <v>0</v>
      </c>
      <c r="K5" s="59">
        <f>SUM([1]室蘭市:むかわ町!I5)</f>
        <v>0</v>
      </c>
      <c r="L5" s="59">
        <f>SUM([1]室蘭市:むかわ町!J5)</f>
        <v>0</v>
      </c>
      <c r="M5" s="59">
        <f>SUM([1]室蘭市:むかわ町!K5)</f>
        <v>0</v>
      </c>
      <c r="N5" s="59">
        <f>SUM([1]室蘭市:むかわ町!L5)</f>
        <v>4</v>
      </c>
      <c r="O5" s="56">
        <f>SUM([1]室蘭市:むかわ町!M5)</f>
        <v>4</v>
      </c>
      <c r="P5" s="60">
        <f>SUM([1]室蘭市:むかわ町!N5)</f>
        <v>2</v>
      </c>
      <c r="Q5" s="59">
        <f>SUM([1]室蘭市:むかわ町!O5)</f>
        <v>6</v>
      </c>
      <c r="R5" s="59">
        <f>SUM([1]室蘭市:むかわ町!P5)</f>
        <v>0</v>
      </c>
      <c r="S5" s="58">
        <f>SUM([1]室蘭市:むかわ町!Q5)</f>
        <v>6</v>
      </c>
      <c r="T5" s="57">
        <f>SUM([1]室蘭市:むかわ町!R5)</f>
        <v>9</v>
      </c>
      <c r="U5" s="56">
        <f>SUM([1]室蘭市:むかわ町!S5)</f>
        <v>3</v>
      </c>
      <c r="V5" s="55">
        <f>SUM([1]室蘭市:むかわ町!T5)</f>
        <v>1</v>
      </c>
      <c r="W5" s="54">
        <f>SUM([1]室蘭市:むかわ町!U5)</f>
        <v>48</v>
      </c>
      <c r="X5" s="32">
        <f>SUM(E5:W5)</f>
        <v>128</v>
      </c>
      <c r="Y5" s="53">
        <v>188</v>
      </c>
      <c r="Z5" s="30">
        <f>IF(OR(Y5=0,Y5=""),"-",+X5/Y5)</f>
        <v>0.68085106382978722</v>
      </c>
    </row>
    <row r="6" spans="2:26" x14ac:dyDescent="0.55000000000000004">
      <c r="B6" s="8"/>
      <c r="C6" s="20" t="s">
        <v>12</v>
      </c>
      <c r="D6" s="7" t="s">
        <v>2</v>
      </c>
      <c r="E6" s="61">
        <f>SUM([1]室蘭市:むかわ町!C6)</f>
        <v>17</v>
      </c>
      <c r="F6" s="51">
        <f>SUM([1]室蘭市:むかわ町!D6)</f>
        <v>9</v>
      </c>
      <c r="G6" s="51">
        <f>SUM([1]室蘭市:むかわ町!E6)</f>
        <v>2</v>
      </c>
      <c r="H6" s="51">
        <f>SUM([1]室蘭市:むかわ町!F6)</f>
        <v>5</v>
      </c>
      <c r="I6" s="51">
        <f>SUM([1]室蘭市:むかわ町!G6)</f>
        <v>10</v>
      </c>
      <c r="J6" s="51">
        <f>SUM([1]室蘭市:むかわ町!H6)</f>
        <v>0</v>
      </c>
      <c r="K6" s="51">
        <f>SUM([1]室蘭市:むかわ町!I6)</f>
        <v>4</v>
      </c>
      <c r="L6" s="51">
        <f>SUM([1]室蘭市:むかわ町!J6)</f>
        <v>1</v>
      </c>
      <c r="M6" s="51">
        <f>SUM([1]室蘭市:むかわ町!K6)</f>
        <v>0</v>
      </c>
      <c r="N6" s="51">
        <f>SUM([1]室蘭市:むかわ町!L6)</f>
        <v>7</v>
      </c>
      <c r="O6" s="48">
        <f>SUM([1]室蘭市:むかわ町!M6)</f>
        <v>9</v>
      </c>
      <c r="P6" s="52">
        <f>SUM([1]室蘭市:むかわ町!N6)</f>
        <v>0</v>
      </c>
      <c r="Q6" s="51">
        <f>SUM([1]室蘭市:むかわ町!O6)</f>
        <v>1</v>
      </c>
      <c r="R6" s="51">
        <f>SUM([1]室蘭市:むかわ町!P6)</f>
        <v>2</v>
      </c>
      <c r="S6" s="50">
        <f>SUM([1]室蘭市:むかわ町!Q6)</f>
        <v>0</v>
      </c>
      <c r="T6" s="49">
        <f>SUM([1]室蘭市:むかわ町!R6)</f>
        <v>13</v>
      </c>
      <c r="U6" s="48">
        <f>SUM([1]室蘭市:むかわ町!S6)</f>
        <v>0</v>
      </c>
      <c r="V6" s="47">
        <f>SUM([1]室蘭市:むかわ町!T6)</f>
        <v>1</v>
      </c>
      <c r="W6" s="46">
        <f>SUM([1]室蘭市:むかわ町!U6)</f>
        <v>50</v>
      </c>
      <c r="X6" s="6">
        <f>SUM(E6:W6)</f>
        <v>131</v>
      </c>
      <c r="Y6" s="45">
        <v>81</v>
      </c>
      <c r="Z6" s="44">
        <f>IF(OR(Y6=0,Y6=""),"-",+X6/Y6)</f>
        <v>1.617283950617284</v>
      </c>
    </row>
    <row r="7" spans="2:26" x14ac:dyDescent="0.55000000000000004">
      <c r="B7" s="8"/>
      <c r="C7" s="20"/>
      <c r="D7" s="18" t="s">
        <v>6</v>
      </c>
      <c r="E7" s="62">
        <f>SUM([1]室蘭市:むかわ町!C7)</f>
        <v>24</v>
      </c>
      <c r="F7" s="59">
        <f>SUM([1]室蘭市:むかわ町!D7)</f>
        <v>9</v>
      </c>
      <c r="G7" s="59">
        <f>SUM([1]室蘭市:むかわ町!E7)</f>
        <v>8</v>
      </c>
      <c r="H7" s="59">
        <f>SUM([1]室蘭市:むかわ町!F7)</f>
        <v>5</v>
      </c>
      <c r="I7" s="59">
        <f>SUM([1]室蘭市:むかわ町!G7)</f>
        <v>10</v>
      </c>
      <c r="J7" s="59">
        <f>SUM([1]室蘭市:むかわ町!H7)</f>
        <v>0</v>
      </c>
      <c r="K7" s="59">
        <f>SUM([1]室蘭市:むかわ町!I7)</f>
        <v>4</v>
      </c>
      <c r="L7" s="59">
        <f>SUM([1]室蘭市:むかわ町!J7)</f>
        <v>1</v>
      </c>
      <c r="M7" s="59">
        <f>SUM([1]室蘭市:むかわ町!K7)</f>
        <v>0</v>
      </c>
      <c r="N7" s="59">
        <f>SUM([1]室蘭市:むかわ町!L7)</f>
        <v>28</v>
      </c>
      <c r="O7" s="56">
        <f>SUM([1]室蘭市:むかわ町!M7)</f>
        <v>11</v>
      </c>
      <c r="P7" s="60">
        <f>SUM([1]室蘭市:むかわ町!N7)</f>
        <v>0</v>
      </c>
      <c r="Q7" s="59">
        <f>SUM([1]室蘭市:むかわ町!O7)</f>
        <v>6</v>
      </c>
      <c r="R7" s="59">
        <f>SUM([1]室蘭市:むかわ町!P7)</f>
        <v>2</v>
      </c>
      <c r="S7" s="58">
        <f>SUM([1]室蘭市:むかわ町!Q7)</f>
        <v>0</v>
      </c>
      <c r="T7" s="57">
        <f>SUM([1]室蘭市:むかわ町!R7)</f>
        <v>16</v>
      </c>
      <c r="U7" s="56">
        <f>SUM([1]室蘭市:むかわ町!S7)</f>
        <v>0</v>
      </c>
      <c r="V7" s="55">
        <f>SUM([1]室蘭市:むかわ町!T7)</f>
        <v>1</v>
      </c>
      <c r="W7" s="54">
        <f>SUM([1]室蘭市:むかわ町!U7)</f>
        <v>50</v>
      </c>
      <c r="X7" s="32">
        <f>SUM(E7:W7)</f>
        <v>175</v>
      </c>
      <c r="Y7" s="53">
        <v>229</v>
      </c>
      <c r="Z7" s="30">
        <f>IF(OR(Y7=0,Y7=""),"-",+X7/Y7)</f>
        <v>0.76419213973799127</v>
      </c>
    </row>
    <row r="8" spans="2:26" x14ac:dyDescent="0.55000000000000004">
      <c r="B8" s="8"/>
      <c r="C8" s="20" t="s">
        <v>11</v>
      </c>
      <c r="D8" s="7" t="s">
        <v>2</v>
      </c>
      <c r="E8" s="61">
        <f>SUM([1]室蘭市:むかわ町!C8)</f>
        <v>9</v>
      </c>
      <c r="F8" s="51">
        <f>SUM([1]室蘭市:むかわ町!D8)</f>
        <v>7</v>
      </c>
      <c r="G8" s="51">
        <f>SUM([1]室蘭市:むかわ町!E8)</f>
        <v>4</v>
      </c>
      <c r="H8" s="51">
        <f>SUM([1]室蘭市:むかわ町!F8)</f>
        <v>0</v>
      </c>
      <c r="I8" s="51">
        <f>SUM([1]室蘭市:むかわ町!G8)</f>
        <v>0</v>
      </c>
      <c r="J8" s="51">
        <f>SUM([1]室蘭市:むかわ町!H8)</f>
        <v>0</v>
      </c>
      <c r="K8" s="51">
        <f>SUM([1]室蘭市:むかわ町!I8)</f>
        <v>0</v>
      </c>
      <c r="L8" s="51">
        <f>SUM([1]室蘭市:むかわ町!J8)</f>
        <v>0</v>
      </c>
      <c r="M8" s="51">
        <f>SUM([1]室蘭市:むかわ町!K8)</f>
        <v>39</v>
      </c>
      <c r="N8" s="51">
        <f>SUM([1]室蘭市:むかわ町!L8)</f>
        <v>1</v>
      </c>
      <c r="O8" s="48">
        <f>SUM([1]室蘭市:むかわ町!M8)</f>
        <v>7</v>
      </c>
      <c r="P8" s="52">
        <f>SUM([1]室蘭市:むかわ町!N8)</f>
        <v>3</v>
      </c>
      <c r="Q8" s="51">
        <f>SUM([1]室蘭市:むかわ町!O8)</f>
        <v>1</v>
      </c>
      <c r="R8" s="51">
        <f>SUM([1]室蘭市:むかわ町!P8)</f>
        <v>2</v>
      </c>
      <c r="S8" s="50">
        <f>SUM([1]室蘭市:むかわ町!Q8)</f>
        <v>0</v>
      </c>
      <c r="T8" s="49">
        <f>SUM([1]室蘭市:むかわ町!R8)</f>
        <v>13</v>
      </c>
      <c r="U8" s="48">
        <f>SUM([1]室蘭市:むかわ町!S8)</f>
        <v>3</v>
      </c>
      <c r="V8" s="47">
        <f>SUM([1]室蘭市:むかわ町!T8)</f>
        <v>0</v>
      </c>
      <c r="W8" s="46">
        <f>SUM([1]室蘭市:むかわ町!U8)</f>
        <v>21</v>
      </c>
      <c r="X8" s="6">
        <f>SUM(E8:W8)</f>
        <v>110</v>
      </c>
      <c r="Y8" s="45">
        <v>62</v>
      </c>
      <c r="Z8" s="44">
        <f>IF(OR(Y8=0,Y8=""),"-",+X8/Y8)</f>
        <v>1.7741935483870968</v>
      </c>
    </row>
    <row r="9" spans="2:26" x14ac:dyDescent="0.55000000000000004">
      <c r="B9" s="8"/>
      <c r="C9" s="20"/>
      <c r="D9" s="18" t="s">
        <v>6</v>
      </c>
      <c r="E9" s="62">
        <f>SUM([1]室蘭市:むかわ町!C9)</f>
        <v>11</v>
      </c>
      <c r="F9" s="59">
        <f>SUM([1]室蘭市:むかわ町!D9)</f>
        <v>10</v>
      </c>
      <c r="G9" s="59">
        <f>SUM([1]室蘭市:むかわ町!E9)</f>
        <v>9</v>
      </c>
      <c r="H9" s="59">
        <f>SUM([1]室蘭市:むかわ町!F9)</f>
        <v>0</v>
      </c>
      <c r="I9" s="59">
        <f>SUM([1]室蘭市:むかわ町!G9)</f>
        <v>0</v>
      </c>
      <c r="J9" s="59">
        <f>SUM([1]室蘭市:むかわ町!H9)</f>
        <v>0</v>
      </c>
      <c r="K9" s="59">
        <f>SUM([1]室蘭市:むかわ町!I9)</f>
        <v>0</v>
      </c>
      <c r="L9" s="59">
        <f>SUM([1]室蘭市:むかわ町!J9)</f>
        <v>0</v>
      </c>
      <c r="M9" s="59">
        <f>SUM([1]室蘭市:むかわ町!K9)</f>
        <v>39</v>
      </c>
      <c r="N9" s="59">
        <f>SUM([1]室蘭市:むかわ町!L9)</f>
        <v>1</v>
      </c>
      <c r="O9" s="56">
        <f>SUM([1]室蘭市:むかわ町!M9)</f>
        <v>11</v>
      </c>
      <c r="P9" s="60">
        <f>SUM([1]室蘭市:むかわ町!N9)</f>
        <v>4</v>
      </c>
      <c r="Q9" s="59">
        <f>SUM([1]室蘭市:むかわ町!O9)</f>
        <v>1</v>
      </c>
      <c r="R9" s="59">
        <f>SUM([1]室蘭市:むかわ町!P9)</f>
        <v>2</v>
      </c>
      <c r="S9" s="58">
        <f>SUM([1]室蘭市:むかわ町!Q9)</f>
        <v>0</v>
      </c>
      <c r="T9" s="57">
        <f>SUM([1]室蘭市:むかわ町!R9)</f>
        <v>17</v>
      </c>
      <c r="U9" s="56">
        <f>SUM([1]室蘭市:むかわ町!S9)</f>
        <v>3</v>
      </c>
      <c r="V9" s="55">
        <f>SUM([1]室蘭市:むかわ町!T9)</f>
        <v>0</v>
      </c>
      <c r="W9" s="54">
        <f>SUM([1]室蘭市:むかわ町!U9)</f>
        <v>21</v>
      </c>
      <c r="X9" s="32">
        <f>SUM(E9:W9)</f>
        <v>129</v>
      </c>
      <c r="Y9" s="53">
        <v>62</v>
      </c>
      <c r="Z9" s="30">
        <f>IF(OR(Y9=0,Y9=""),"-",+X9/Y9)</f>
        <v>2.0806451612903225</v>
      </c>
    </row>
    <row r="10" spans="2:26" x14ac:dyDescent="0.55000000000000004">
      <c r="B10" s="8"/>
      <c r="C10" s="20" t="s">
        <v>10</v>
      </c>
      <c r="D10" s="7" t="s">
        <v>2</v>
      </c>
      <c r="E10" s="61">
        <f>SUM([1]室蘭市:むかわ町!C10)</f>
        <v>39</v>
      </c>
      <c r="F10" s="51">
        <f>SUM([1]室蘭市:むかわ町!D10)</f>
        <v>495</v>
      </c>
      <c r="G10" s="51">
        <f>SUM([1]室蘭市:むかわ町!E10)</f>
        <v>25</v>
      </c>
      <c r="H10" s="51">
        <f>SUM([1]室蘭市:むかわ町!F10)</f>
        <v>9</v>
      </c>
      <c r="I10" s="51">
        <f>SUM([1]室蘭市:むかわ町!G10)</f>
        <v>62</v>
      </c>
      <c r="J10" s="51">
        <f>SUM([1]室蘭市:むかわ町!H10)</f>
        <v>12</v>
      </c>
      <c r="K10" s="51">
        <f>SUM([1]室蘭市:むかわ町!I10)</f>
        <v>46</v>
      </c>
      <c r="L10" s="51">
        <f>SUM([1]室蘭市:むかわ町!J10)</f>
        <v>0</v>
      </c>
      <c r="M10" s="51">
        <f>SUM([1]室蘭市:むかわ町!K10)</f>
        <v>0</v>
      </c>
      <c r="N10" s="51">
        <f>SUM([1]室蘭市:むかわ町!L10)</f>
        <v>32</v>
      </c>
      <c r="O10" s="48">
        <f>SUM([1]室蘭市:むかわ町!M10)</f>
        <v>1</v>
      </c>
      <c r="P10" s="52">
        <f>SUM([1]室蘭市:むかわ町!N10)</f>
        <v>7</v>
      </c>
      <c r="Q10" s="51">
        <f>SUM([1]室蘭市:むかわ町!O10)</f>
        <v>7</v>
      </c>
      <c r="R10" s="51">
        <f>SUM([1]室蘭市:むかわ町!P10)</f>
        <v>5</v>
      </c>
      <c r="S10" s="50">
        <f>SUM([1]室蘭市:むかわ町!Q10)</f>
        <v>2</v>
      </c>
      <c r="T10" s="49">
        <f>SUM([1]室蘭市:むかわ町!R10)</f>
        <v>50</v>
      </c>
      <c r="U10" s="48">
        <f>SUM([1]室蘭市:むかわ町!S10)</f>
        <v>0</v>
      </c>
      <c r="V10" s="47">
        <f>SUM([1]室蘭市:むかわ町!T10)</f>
        <v>10</v>
      </c>
      <c r="W10" s="46">
        <f>SUM([1]室蘭市:むかわ町!U10)</f>
        <v>83</v>
      </c>
      <c r="X10" s="6">
        <f>SUM(E10:W10)</f>
        <v>885</v>
      </c>
      <c r="Y10" s="45">
        <v>109</v>
      </c>
      <c r="Z10" s="44">
        <f>IF(OR(Y10=0,Y10=""),"-",+X10/Y10)</f>
        <v>8.1192660550458715</v>
      </c>
    </row>
    <row r="11" spans="2:26" x14ac:dyDescent="0.55000000000000004">
      <c r="B11" s="8"/>
      <c r="C11" s="20"/>
      <c r="D11" s="18" t="s">
        <v>6</v>
      </c>
      <c r="E11" s="62">
        <f>SUM([1]室蘭市:むかわ町!C11)</f>
        <v>39</v>
      </c>
      <c r="F11" s="59">
        <f>SUM([1]室蘭市:むかわ町!D11)</f>
        <v>500</v>
      </c>
      <c r="G11" s="59">
        <f>SUM([1]室蘭市:むかわ町!E11)</f>
        <v>65</v>
      </c>
      <c r="H11" s="59">
        <f>SUM([1]室蘭市:むかわ町!F11)</f>
        <v>9</v>
      </c>
      <c r="I11" s="59">
        <f>SUM([1]室蘭市:むかわ町!G11)</f>
        <v>62</v>
      </c>
      <c r="J11" s="59">
        <f>SUM([1]室蘭市:むかわ町!H11)</f>
        <v>12</v>
      </c>
      <c r="K11" s="59">
        <f>SUM([1]室蘭市:むかわ町!I11)</f>
        <v>46</v>
      </c>
      <c r="L11" s="59">
        <f>SUM([1]室蘭市:むかわ町!J11)</f>
        <v>0</v>
      </c>
      <c r="M11" s="59">
        <f>SUM([1]室蘭市:むかわ町!K11)</f>
        <v>0</v>
      </c>
      <c r="N11" s="59">
        <f>SUM([1]室蘭市:むかわ町!L11)</f>
        <v>32</v>
      </c>
      <c r="O11" s="56">
        <f>SUM([1]室蘭市:むかわ町!M11)</f>
        <v>1</v>
      </c>
      <c r="P11" s="60">
        <f>SUM([1]室蘭市:むかわ町!N11)</f>
        <v>7</v>
      </c>
      <c r="Q11" s="59">
        <f>SUM([1]室蘭市:むかわ町!O11)</f>
        <v>7</v>
      </c>
      <c r="R11" s="59">
        <f>SUM([1]室蘭市:むかわ町!P11)</f>
        <v>5</v>
      </c>
      <c r="S11" s="58">
        <f>SUM([1]室蘭市:むかわ町!Q11)</f>
        <v>2</v>
      </c>
      <c r="T11" s="57">
        <f>SUM([1]室蘭市:むかわ町!R11)</f>
        <v>50</v>
      </c>
      <c r="U11" s="56">
        <f>SUM([1]室蘭市:むかわ町!S11)</f>
        <v>0</v>
      </c>
      <c r="V11" s="55">
        <f>SUM([1]室蘭市:むかわ町!T11)</f>
        <v>12</v>
      </c>
      <c r="W11" s="54">
        <f>SUM([1]室蘭市:むかわ町!U11)</f>
        <v>93</v>
      </c>
      <c r="X11" s="32">
        <f>SUM(E11:W11)</f>
        <v>942</v>
      </c>
      <c r="Y11" s="53">
        <v>256</v>
      </c>
      <c r="Z11" s="30">
        <f>IF(OR(Y11=0,Y11=""),"-",+X11/Y11)</f>
        <v>3.6796875</v>
      </c>
    </row>
    <row r="12" spans="2:26" x14ac:dyDescent="0.55000000000000004">
      <c r="B12" s="8"/>
      <c r="C12" s="20" t="s">
        <v>9</v>
      </c>
      <c r="D12" s="7" t="s">
        <v>2</v>
      </c>
      <c r="E12" s="61">
        <f>SUM([1]室蘭市:むかわ町!C12)</f>
        <v>50</v>
      </c>
      <c r="F12" s="51">
        <f>SUM([1]室蘭市:むかわ町!D12)</f>
        <v>727</v>
      </c>
      <c r="G12" s="51">
        <f>SUM([1]室蘭市:むかわ町!E12)</f>
        <v>22</v>
      </c>
      <c r="H12" s="51">
        <f>SUM([1]室蘭市:むかわ町!F12)</f>
        <v>2</v>
      </c>
      <c r="I12" s="51">
        <f>SUM([1]室蘭市:むかわ町!G12)</f>
        <v>4</v>
      </c>
      <c r="J12" s="51">
        <f>SUM([1]室蘭市:むかわ町!H12)</f>
        <v>28</v>
      </c>
      <c r="K12" s="51">
        <f>SUM([1]室蘭市:むかわ町!I12)</f>
        <v>44</v>
      </c>
      <c r="L12" s="51">
        <f>SUM([1]室蘭市:むかわ町!J12)</f>
        <v>1</v>
      </c>
      <c r="M12" s="51">
        <f>SUM([1]室蘭市:むかわ町!K12)</f>
        <v>1</v>
      </c>
      <c r="N12" s="51">
        <f>SUM([1]室蘭市:むかわ町!L12)</f>
        <v>20</v>
      </c>
      <c r="O12" s="48">
        <f>SUM([1]室蘭市:むかわ町!M12)</f>
        <v>17</v>
      </c>
      <c r="P12" s="52">
        <f>SUM([1]室蘭市:むかわ町!N12)</f>
        <v>1</v>
      </c>
      <c r="Q12" s="51">
        <f>SUM([1]室蘭市:むかわ町!O12)</f>
        <v>6</v>
      </c>
      <c r="R12" s="51">
        <f>SUM([1]室蘭市:むかわ町!P12)</f>
        <v>7</v>
      </c>
      <c r="S12" s="50">
        <f>SUM([1]室蘭市:むかわ町!Q12)</f>
        <v>18</v>
      </c>
      <c r="T12" s="49">
        <f>SUM([1]室蘭市:むかわ町!R12)</f>
        <v>26</v>
      </c>
      <c r="U12" s="48">
        <f>SUM([1]室蘭市:むかわ町!S12)</f>
        <v>3</v>
      </c>
      <c r="V12" s="47">
        <f>SUM([1]室蘭市:むかわ町!T12)</f>
        <v>4</v>
      </c>
      <c r="W12" s="46">
        <f>SUM([1]室蘭市:むかわ町!U12)</f>
        <v>108</v>
      </c>
      <c r="X12" s="6">
        <f>SUM(E12:W12)</f>
        <v>1089</v>
      </c>
      <c r="Y12" s="45">
        <v>203</v>
      </c>
      <c r="Z12" s="44">
        <f>IF(OR(Y12=0,Y12=""),"-",+X12/Y12)</f>
        <v>5.3645320197044333</v>
      </c>
    </row>
    <row r="13" spans="2:26" x14ac:dyDescent="0.55000000000000004">
      <c r="B13" s="8"/>
      <c r="C13" s="20"/>
      <c r="D13" s="18" t="s">
        <v>6</v>
      </c>
      <c r="E13" s="62">
        <f>SUM([1]室蘭市:むかわ町!C13)</f>
        <v>56</v>
      </c>
      <c r="F13" s="59">
        <f>SUM([1]室蘭市:むかわ町!D13)</f>
        <v>731</v>
      </c>
      <c r="G13" s="59">
        <f>SUM([1]室蘭市:むかわ町!E13)</f>
        <v>22</v>
      </c>
      <c r="H13" s="59">
        <f>SUM([1]室蘭市:むかわ町!F13)</f>
        <v>5</v>
      </c>
      <c r="I13" s="59">
        <f>SUM([1]室蘭市:むかわ町!G13)</f>
        <v>4</v>
      </c>
      <c r="J13" s="59">
        <f>SUM([1]室蘭市:むかわ町!H13)</f>
        <v>28</v>
      </c>
      <c r="K13" s="59">
        <f>SUM([1]室蘭市:むかわ町!I13)</f>
        <v>46</v>
      </c>
      <c r="L13" s="59">
        <f>SUM([1]室蘭市:むかわ町!J13)</f>
        <v>1</v>
      </c>
      <c r="M13" s="59">
        <f>SUM([1]室蘭市:むかわ町!K13)</f>
        <v>1</v>
      </c>
      <c r="N13" s="59">
        <f>SUM([1]室蘭市:むかわ町!L13)</f>
        <v>31</v>
      </c>
      <c r="O13" s="56">
        <f>SUM([1]室蘭市:むかわ町!M13)</f>
        <v>17</v>
      </c>
      <c r="P13" s="60">
        <f>SUM([1]室蘭市:むかわ町!N13)</f>
        <v>1</v>
      </c>
      <c r="Q13" s="59">
        <f>SUM([1]室蘭市:むかわ町!O13)</f>
        <v>6</v>
      </c>
      <c r="R13" s="59">
        <f>SUM([1]室蘭市:むかわ町!P13)</f>
        <v>7</v>
      </c>
      <c r="S13" s="58">
        <f>SUM([1]室蘭市:むかわ町!Q13)</f>
        <v>18</v>
      </c>
      <c r="T13" s="57">
        <f>SUM([1]室蘭市:むかわ町!R13)</f>
        <v>26</v>
      </c>
      <c r="U13" s="56">
        <f>SUM([1]室蘭市:むかわ町!S13)</f>
        <v>3</v>
      </c>
      <c r="V13" s="55">
        <f>SUM([1]室蘭市:むかわ町!T13)</f>
        <v>4</v>
      </c>
      <c r="W13" s="54">
        <f>SUM([1]室蘭市:むかわ町!U13)</f>
        <v>110</v>
      </c>
      <c r="X13" s="32">
        <f>SUM(E13:W13)</f>
        <v>1117</v>
      </c>
      <c r="Y13" s="53">
        <v>514</v>
      </c>
      <c r="Z13" s="30">
        <f>IF(OR(Y13=0,Y13=""),"-",+X13/Y13)</f>
        <v>2.1731517509727625</v>
      </c>
    </row>
    <row r="14" spans="2:26" x14ac:dyDescent="0.55000000000000004">
      <c r="B14" s="8"/>
      <c r="C14" s="20" t="s">
        <v>8</v>
      </c>
      <c r="D14" s="7" t="s">
        <v>2</v>
      </c>
      <c r="E14" s="61">
        <f>SUM([1]室蘭市:むかわ町!C14)</f>
        <v>40</v>
      </c>
      <c r="F14" s="51">
        <f>SUM([1]室蘭市:むかわ町!D14)</f>
        <v>423</v>
      </c>
      <c r="G14" s="51">
        <f>SUM([1]室蘭市:むかわ町!E14)</f>
        <v>22</v>
      </c>
      <c r="H14" s="51">
        <f>SUM([1]室蘭市:むかわ町!F14)</f>
        <v>0</v>
      </c>
      <c r="I14" s="51">
        <f>SUM([1]室蘭市:むかわ町!G14)</f>
        <v>18</v>
      </c>
      <c r="J14" s="51">
        <f>SUM([1]室蘭市:むかわ町!H14)</f>
        <v>76</v>
      </c>
      <c r="K14" s="51">
        <f>SUM([1]室蘭市:むかわ町!I14)</f>
        <v>28</v>
      </c>
      <c r="L14" s="51">
        <f>SUM([1]室蘭市:むかわ町!J14)</f>
        <v>7</v>
      </c>
      <c r="M14" s="51">
        <f>SUM([1]室蘭市:むかわ町!K14)</f>
        <v>7</v>
      </c>
      <c r="N14" s="51">
        <f>SUM([1]室蘭市:むかわ町!L14)</f>
        <v>10</v>
      </c>
      <c r="O14" s="48">
        <f>SUM([1]室蘭市:むかわ町!M14)</f>
        <v>1</v>
      </c>
      <c r="P14" s="52">
        <f>SUM([1]室蘭市:むかわ町!N14)</f>
        <v>0</v>
      </c>
      <c r="Q14" s="51">
        <f>SUM([1]室蘭市:むかわ町!O14)</f>
        <v>2</v>
      </c>
      <c r="R14" s="51">
        <f>SUM([1]室蘭市:むかわ町!P14)</f>
        <v>11</v>
      </c>
      <c r="S14" s="50">
        <f>SUM([1]室蘭市:むかわ町!Q14)</f>
        <v>6</v>
      </c>
      <c r="T14" s="49">
        <f>SUM([1]室蘭市:むかわ町!R14)</f>
        <v>147</v>
      </c>
      <c r="U14" s="48">
        <f>SUM([1]室蘭市:むかわ町!S14)</f>
        <v>3</v>
      </c>
      <c r="V14" s="47">
        <f>SUM([1]室蘭市:むかわ町!T14)</f>
        <v>46</v>
      </c>
      <c r="W14" s="46">
        <f>SUM([1]室蘭市:むかわ町!U14)</f>
        <v>72</v>
      </c>
      <c r="X14" s="6">
        <f>SUM(E14:W14)</f>
        <v>919</v>
      </c>
      <c r="Y14" s="45">
        <v>71</v>
      </c>
      <c r="Z14" s="44">
        <f>IF(OR(Y14=0,Y14=""),"-",+X14/Y14)</f>
        <v>12.943661971830986</v>
      </c>
    </row>
    <row r="15" spans="2:26" x14ac:dyDescent="0.55000000000000004">
      <c r="B15" s="8"/>
      <c r="C15" s="20"/>
      <c r="D15" s="18" t="s">
        <v>6</v>
      </c>
      <c r="E15" s="62">
        <f>SUM([1]室蘭市:むかわ町!C15)</f>
        <v>46</v>
      </c>
      <c r="F15" s="59">
        <f>SUM([1]室蘭市:むかわ町!D15)</f>
        <v>628</v>
      </c>
      <c r="G15" s="59">
        <f>SUM([1]室蘭市:むかわ町!E15)</f>
        <v>22</v>
      </c>
      <c r="H15" s="59">
        <f>SUM([1]室蘭市:むかわ町!F15)</f>
        <v>0</v>
      </c>
      <c r="I15" s="59">
        <f>SUM([1]室蘭市:むかわ町!G15)</f>
        <v>20</v>
      </c>
      <c r="J15" s="59">
        <f>SUM([1]室蘭市:むかわ町!H15)</f>
        <v>76</v>
      </c>
      <c r="K15" s="59">
        <f>SUM([1]室蘭市:むかわ町!I15)</f>
        <v>28</v>
      </c>
      <c r="L15" s="59">
        <f>SUM([1]室蘭市:むかわ町!J15)</f>
        <v>7</v>
      </c>
      <c r="M15" s="59">
        <f>SUM([1]室蘭市:むかわ町!K15)</f>
        <v>7</v>
      </c>
      <c r="N15" s="59">
        <f>SUM([1]室蘭市:むかわ町!L15)</f>
        <v>10</v>
      </c>
      <c r="O15" s="56">
        <f>SUM([1]室蘭市:むかわ町!M15)</f>
        <v>1</v>
      </c>
      <c r="P15" s="60">
        <f>SUM([1]室蘭市:むかわ町!N15)</f>
        <v>0</v>
      </c>
      <c r="Q15" s="59">
        <f>SUM([1]室蘭市:むかわ町!O15)</f>
        <v>4</v>
      </c>
      <c r="R15" s="59">
        <f>SUM([1]室蘭市:むかわ町!P15)</f>
        <v>16</v>
      </c>
      <c r="S15" s="58">
        <f>SUM([1]室蘭市:むかわ町!Q15)</f>
        <v>6</v>
      </c>
      <c r="T15" s="57">
        <f>SUM([1]室蘭市:むかわ町!R15)</f>
        <v>158</v>
      </c>
      <c r="U15" s="56">
        <f>SUM([1]室蘭市:むかわ町!S15)</f>
        <v>3</v>
      </c>
      <c r="V15" s="55">
        <f>SUM([1]室蘭市:むかわ町!T15)</f>
        <v>46</v>
      </c>
      <c r="W15" s="54">
        <f>SUM([1]室蘭市:むかわ町!U15)</f>
        <v>72</v>
      </c>
      <c r="X15" s="32">
        <f>SUM(E15:W15)</f>
        <v>1150</v>
      </c>
      <c r="Y15" s="53">
        <v>312</v>
      </c>
      <c r="Z15" s="30">
        <f>IF(OR(Y15=0,Y15=""),"-",+X15/Y15)</f>
        <v>3.6858974358974357</v>
      </c>
    </row>
    <row r="16" spans="2:26" x14ac:dyDescent="0.55000000000000004">
      <c r="B16" s="8"/>
      <c r="C16" s="20" t="s">
        <v>7</v>
      </c>
      <c r="D16" s="7" t="s">
        <v>2</v>
      </c>
      <c r="E16" s="61">
        <f>E4+E6+E8+E10+E12+E14</f>
        <v>171</v>
      </c>
      <c r="F16" s="51">
        <f>F4+F6+F8+F10+F12+F14</f>
        <v>1672</v>
      </c>
      <c r="G16" s="51">
        <f>G4+G6+G8+G10+G12+G14</f>
        <v>76</v>
      </c>
      <c r="H16" s="51">
        <f>H4+H6+H8+H10+H12+H14</f>
        <v>16</v>
      </c>
      <c r="I16" s="51">
        <f>I4+I6+I8+I10+I12+I14</f>
        <v>100</v>
      </c>
      <c r="J16" s="51">
        <f>J4+J6+J8+J10+J12+J14</f>
        <v>116</v>
      </c>
      <c r="K16" s="51">
        <f>K4+K6+K8+K10+K12+K14</f>
        <v>122</v>
      </c>
      <c r="L16" s="51">
        <f>L4+L6+L8+L10+L12+L14</f>
        <v>9</v>
      </c>
      <c r="M16" s="51">
        <f>M4+M6+M8+M10+M12+M14</f>
        <v>47</v>
      </c>
      <c r="N16" s="51">
        <f>N4+N6+N8+N10+N12+N14</f>
        <v>74</v>
      </c>
      <c r="O16" s="48">
        <f>O4+O6+O8+O10+O12+O14</f>
        <v>39</v>
      </c>
      <c r="P16" s="52">
        <f>P4+P6+P8+P10+P12+P14</f>
        <v>13</v>
      </c>
      <c r="Q16" s="51">
        <f>Q4+Q6+Q8+Q10+Q12+Q14</f>
        <v>23</v>
      </c>
      <c r="R16" s="51">
        <f>R4+R6+R8+R10+R12+R14</f>
        <v>27</v>
      </c>
      <c r="S16" s="50">
        <f>S4+S6+S8+S10+S12+S14</f>
        <v>32</v>
      </c>
      <c r="T16" s="49">
        <f>T4+T6+T8+T10+T12+T14</f>
        <v>253</v>
      </c>
      <c r="U16" s="48">
        <f>U4+U6+U8+U10+U12+U14</f>
        <v>12</v>
      </c>
      <c r="V16" s="47">
        <f>V4+V6+V8+V10+V12+V14</f>
        <v>62</v>
      </c>
      <c r="W16" s="46">
        <f>W4+W6+W8+W10+W12+W14</f>
        <v>372</v>
      </c>
      <c r="X16" s="6">
        <f>X4+X6+X8+X10+X12+X14</f>
        <v>3236</v>
      </c>
      <c r="Y16" s="43">
        <f>SUM(Y4,Y6,Y8,Y10,Y12,Y14)</f>
        <v>590</v>
      </c>
      <c r="Z16" s="44">
        <f>IF(OR(Y16=0,Y16=""),"-",+X16/Y16)</f>
        <v>5.4847457627118645</v>
      </c>
    </row>
    <row r="17" spans="2:26" x14ac:dyDescent="0.55000000000000004">
      <c r="B17" s="8"/>
      <c r="C17" s="20"/>
      <c r="D17" s="18" t="s">
        <v>6</v>
      </c>
      <c r="E17" s="62">
        <f>E5+E7+E9+E11+E13+E15</f>
        <v>196</v>
      </c>
      <c r="F17" s="59">
        <f>F5+F7+F9+F11+F13+F15</f>
        <v>1889</v>
      </c>
      <c r="G17" s="59">
        <f>G5+G7+G9+G11+G13+G15</f>
        <v>134</v>
      </c>
      <c r="H17" s="59">
        <f>H5+H7+H9+H11+H13+H15</f>
        <v>19</v>
      </c>
      <c r="I17" s="59">
        <f>I5+I7+I9+I11+I13+I15</f>
        <v>102</v>
      </c>
      <c r="J17" s="59">
        <f>J5+J7+J9+J11+J13+J15</f>
        <v>116</v>
      </c>
      <c r="K17" s="59">
        <f>K5+K7+K9+K11+K13+K15</f>
        <v>124</v>
      </c>
      <c r="L17" s="59">
        <f>L5+L7+L9+L11+L13+L15</f>
        <v>9</v>
      </c>
      <c r="M17" s="59">
        <f>M5+M7+M9+M11+M13+M15</f>
        <v>47</v>
      </c>
      <c r="N17" s="59">
        <f>N5+N7+N9+N11+N13+N15</f>
        <v>106</v>
      </c>
      <c r="O17" s="56">
        <f>O5+O7+O9+O11+O13+O15</f>
        <v>45</v>
      </c>
      <c r="P17" s="60">
        <f>P5+P7+P9+P11+P13+P15</f>
        <v>14</v>
      </c>
      <c r="Q17" s="59">
        <f>Q5+Q7+Q9+Q11+Q13+Q15</f>
        <v>30</v>
      </c>
      <c r="R17" s="59">
        <f>R5+R7+R9+R11+R13+R15</f>
        <v>32</v>
      </c>
      <c r="S17" s="58">
        <f>S5+S7+S9+S11+S13+S15</f>
        <v>32</v>
      </c>
      <c r="T17" s="57">
        <f>T5+T7+T9+T11+T13+T15</f>
        <v>276</v>
      </c>
      <c r="U17" s="56">
        <f>U5+U7+U9+U11+U13+U15</f>
        <v>12</v>
      </c>
      <c r="V17" s="55">
        <f>V5+V7+V9+V11+V13+V15</f>
        <v>64</v>
      </c>
      <c r="W17" s="54">
        <f>W5+W7+W9+W11+W13+W15</f>
        <v>394</v>
      </c>
      <c r="X17" s="32">
        <f>X5+X7+X9+X11+X13+X15</f>
        <v>3641</v>
      </c>
      <c r="Y17" s="31">
        <f>SUM(Y5,Y7,Y9,Y11,Y13,Y15)</f>
        <v>1561</v>
      </c>
      <c r="Z17" s="30">
        <f>IF(OR(Y17=0,Y17=""),"-",+X17/Y17)</f>
        <v>2.3324791800128124</v>
      </c>
    </row>
    <row r="18" spans="2:26" x14ac:dyDescent="0.55000000000000004">
      <c r="B18" s="8"/>
      <c r="C18" s="20" t="s">
        <v>0</v>
      </c>
      <c r="D18" s="7" t="s">
        <v>2</v>
      </c>
      <c r="E18" s="29">
        <f>E16/$X$16</f>
        <v>5.284301606922126E-2</v>
      </c>
      <c r="F18" s="27">
        <f>F16/$X$16</f>
        <v>0.51668726823238564</v>
      </c>
      <c r="G18" s="27">
        <f>G16/$X$16</f>
        <v>2.3485784919653894E-2</v>
      </c>
      <c r="H18" s="27">
        <f>H16/$X$16</f>
        <v>4.944375772558714E-3</v>
      </c>
      <c r="I18" s="27">
        <f>I16/$X$16</f>
        <v>3.0902348578491966E-2</v>
      </c>
      <c r="J18" s="27">
        <f>J16/$X$16</f>
        <v>3.5846724351050678E-2</v>
      </c>
      <c r="K18" s="27">
        <f>K16/$X$16</f>
        <v>3.7700865265760199E-2</v>
      </c>
      <c r="L18" s="27">
        <f>L16/$X$16</f>
        <v>2.781211372064277E-3</v>
      </c>
      <c r="M18" s="27">
        <f>M16/$X$16</f>
        <v>1.4524103831891224E-2</v>
      </c>
      <c r="N18" s="27">
        <f>N16/$X$16</f>
        <v>2.2867737948084055E-2</v>
      </c>
      <c r="O18" s="24">
        <f>O16/$X$16</f>
        <v>1.2051915945611866E-2</v>
      </c>
      <c r="P18" s="28">
        <f>P16/$X$16</f>
        <v>4.0173053152039555E-3</v>
      </c>
      <c r="Q18" s="27">
        <f>Q16/$X$16</f>
        <v>7.1075401730531524E-3</v>
      </c>
      <c r="R18" s="27">
        <f>R16/$X$16</f>
        <v>8.3436341161928305E-3</v>
      </c>
      <c r="S18" s="26">
        <f>S16/$X$16</f>
        <v>9.8887515451174281E-3</v>
      </c>
      <c r="T18" s="25">
        <f>T16/$X$16</f>
        <v>7.8182941903584671E-2</v>
      </c>
      <c r="U18" s="24">
        <f>U16/$X$16</f>
        <v>3.708281829419036E-3</v>
      </c>
      <c r="V18" s="23">
        <f>V16/$X$16</f>
        <v>1.9159456118665017E-2</v>
      </c>
      <c r="W18" s="22">
        <f>W16/$X$16</f>
        <v>0.11495673671199011</v>
      </c>
      <c r="X18" s="21">
        <f>SUM(E18:W18)</f>
        <v>1</v>
      </c>
      <c r="Y18" s="5"/>
      <c r="Z18" s="4"/>
    </row>
    <row r="19" spans="2:26" x14ac:dyDescent="0.55000000000000004">
      <c r="B19" s="8"/>
      <c r="C19" s="20"/>
      <c r="D19" s="18" t="s">
        <v>6</v>
      </c>
      <c r="E19" s="17">
        <f>E17/$X$17</f>
        <v>5.3831365009612747E-2</v>
      </c>
      <c r="F19" s="15">
        <f>F17/$X$17</f>
        <v>0.51881351277121668</v>
      </c>
      <c r="G19" s="15">
        <f>G17/$X$17</f>
        <v>3.6803076078000548E-2</v>
      </c>
      <c r="H19" s="15">
        <f>H17/$X$17</f>
        <v>5.2183466080747047E-3</v>
      </c>
      <c r="I19" s="15">
        <f>I17/$X$17</f>
        <v>2.8014281790716838E-2</v>
      </c>
      <c r="J19" s="15">
        <f>J17/$X$17</f>
        <v>3.1859379291403464E-2</v>
      </c>
      <c r="K19" s="15">
        <f>K17/$X$17</f>
        <v>3.4056577863224392E-2</v>
      </c>
      <c r="L19" s="15">
        <f>L17/$X$17</f>
        <v>2.4718483932985444E-3</v>
      </c>
      <c r="M19" s="15">
        <f>M17/$X$17</f>
        <v>1.2908541609447955E-2</v>
      </c>
      <c r="N19" s="15">
        <f>N17/$X$17</f>
        <v>2.9112881076627302E-2</v>
      </c>
      <c r="O19" s="12">
        <f>O17/$X$17</f>
        <v>1.2359241966492723E-2</v>
      </c>
      <c r="P19" s="16">
        <f>P17/$X$17</f>
        <v>3.8450975006866246E-3</v>
      </c>
      <c r="Q19" s="15">
        <f>Q17/$X$17</f>
        <v>8.2394946443284812E-3</v>
      </c>
      <c r="R19" s="15">
        <f>R17/$X$17</f>
        <v>8.7887942872837133E-3</v>
      </c>
      <c r="S19" s="14">
        <f>S17/$X$17</f>
        <v>8.7887942872837133E-3</v>
      </c>
      <c r="T19" s="13">
        <f>T17/$X$17</f>
        <v>7.580335072782203E-2</v>
      </c>
      <c r="U19" s="12">
        <f>U17/$X$17</f>
        <v>3.2957978577313925E-3</v>
      </c>
      <c r="V19" s="11">
        <f>V17/$X$17</f>
        <v>1.7577588574567427E-2</v>
      </c>
      <c r="W19" s="10">
        <f>W17/$X$17</f>
        <v>0.10821202966218071</v>
      </c>
      <c r="X19" s="9">
        <f>SUM(E19:W19)</f>
        <v>1.0000000000000002</v>
      </c>
      <c r="Y19" s="5"/>
      <c r="Z19" s="4"/>
    </row>
    <row r="20" spans="2:26" ht="13.5" customHeight="1" x14ac:dyDescent="0.55000000000000004">
      <c r="B20" s="8"/>
      <c r="C20" s="19" t="s">
        <v>5</v>
      </c>
      <c r="D20" s="7" t="s">
        <v>2</v>
      </c>
      <c r="E20" s="45">
        <v>106</v>
      </c>
      <c r="F20" s="41">
        <v>21</v>
      </c>
      <c r="G20" s="41">
        <v>17</v>
      </c>
      <c r="H20" s="41">
        <v>11</v>
      </c>
      <c r="I20" s="41">
        <v>8</v>
      </c>
      <c r="J20" s="41">
        <v>2</v>
      </c>
      <c r="K20" s="41">
        <v>10</v>
      </c>
      <c r="L20" s="41">
        <v>4</v>
      </c>
      <c r="M20" s="41">
        <v>0</v>
      </c>
      <c r="N20" s="41">
        <v>35</v>
      </c>
      <c r="O20" s="38">
        <v>5</v>
      </c>
      <c r="P20" s="42">
        <v>12</v>
      </c>
      <c r="Q20" s="41">
        <v>13</v>
      </c>
      <c r="R20" s="41">
        <v>12</v>
      </c>
      <c r="S20" s="40">
        <v>9</v>
      </c>
      <c r="T20" s="39">
        <v>31</v>
      </c>
      <c r="U20" s="38">
        <v>0</v>
      </c>
      <c r="V20" s="37">
        <v>4</v>
      </c>
      <c r="W20" s="36">
        <v>290</v>
      </c>
      <c r="X20" s="32">
        <f>SUM(E20:W20)</f>
        <v>590</v>
      </c>
      <c r="Y20" s="5"/>
      <c r="Z20" s="4"/>
    </row>
    <row r="21" spans="2:26" x14ac:dyDescent="0.55000000000000004">
      <c r="B21" s="8"/>
      <c r="C21" s="19"/>
      <c r="D21" s="18" t="s">
        <v>4</v>
      </c>
      <c r="E21" s="17">
        <f>IF(OR(E20=0,E20=""),"-",+E16/E20)</f>
        <v>1.6132075471698113</v>
      </c>
      <c r="F21" s="15">
        <f>IF(OR(F20=0,F20=""),"-",+F16/F20)</f>
        <v>79.61904761904762</v>
      </c>
      <c r="G21" s="15">
        <f>IF(OR(G20=0,G20=""),"-",+G16/G20)</f>
        <v>4.4705882352941178</v>
      </c>
      <c r="H21" s="15">
        <f>IF(OR(H20=0,H20=""),"-",+H16/H20)</f>
        <v>1.4545454545454546</v>
      </c>
      <c r="I21" s="15">
        <f>IF(OR(I20=0,I20=""),"-",+I16/I20)</f>
        <v>12.5</v>
      </c>
      <c r="J21" s="15">
        <f>IF(OR(J20=0,J20=""),"-",+J16/J20)</f>
        <v>58</v>
      </c>
      <c r="K21" s="15">
        <f>IF(OR(K20=0,K20=""),"-",+K16/K20)</f>
        <v>12.2</v>
      </c>
      <c r="L21" s="15">
        <f>IF(OR(L20=0,L20=""),"-",+L16/L20)</f>
        <v>2.25</v>
      </c>
      <c r="M21" s="15" t="str">
        <f>IF(OR(M20=0,M20=""),"-",+M16/M20)</f>
        <v>-</v>
      </c>
      <c r="N21" s="15">
        <f>IF(OR(N20=0,N20=""),"-",+N16/N20)</f>
        <v>2.1142857142857143</v>
      </c>
      <c r="O21" s="12">
        <f>IF(OR(O20=0,O20=""),"-",+O16/O20)</f>
        <v>7.8</v>
      </c>
      <c r="P21" s="16">
        <f>IF(OR(P20=0,P20=""),"-",+P16/P20)</f>
        <v>1.0833333333333333</v>
      </c>
      <c r="Q21" s="15">
        <f>IF(OR(Q20=0,Q20=""),"-",+Q16/Q20)</f>
        <v>1.7692307692307692</v>
      </c>
      <c r="R21" s="15">
        <f>IF(OR(R20=0,R20=""),"-",+R16/R20)</f>
        <v>2.25</v>
      </c>
      <c r="S21" s="14">
        <f>IF(OR(S20=0,S20=""),"-",+S16/S20)</f>
        <v>3.5555555555555554</v>
      </c>
      <c r="T21" s="13">
        <f>IF(OR(T20=0,T20=""),"-",+T16/T20)</f>
        <v>8.1612903225806459</v>
      </c>
      <c r="U21" s="12" t="str">
        <f>IF(OR(U20=0,U20=""),"-",+U16/U20)</f>
        <v>-</v>
      </c>
      <c r="V21" s="11">
        <f>IF(OR(V20=0,V20=""),"-",+V16/V20)</f>
        <v>15.5</v>
      </c>
      <c r="W21" s="10">
        <f>IF(OR(W20=0,W20=""),"-",+W16/W20)</f>
        <v>1.2827586206896551</v>
      </c>
      <c r="X21" s="9">
        <f>IF(OR(X20=0,X20=""),"-",+X16/X20)</f>
        <v>5.4847457627118645</v>
      </c>
      <c r="Y21" s="5"/>
      <c r="Z21" s="4"/>
    </row>
    <row r="22" spans="2:26" x14ac:dyDescent="0.55000000000000004">
      <c r="B22" s="8"/>
      <c r="C22" s="19"/>
      <c r="D22" s="7" t="s">
        <v>1</v>
      </c>
      <c r="E22" s="80">
        <v>352</v>
      </c>
      <c r="F22" s="78">
        <v>21</v>
      </c>
      <c r="G22" s="78">
        <v>22</v>
      </c>
      <c r="H22" s="78">
        <v>37</v>
      </c>
      <c r="I22" s="78">
        <v>8</v>
      </c>
      <c r="J22" s="78">
        <v>2</v>
      </c>
      <c r="K22" s="78">
        <v>10</v>
      </c>
      <c r="L22" s="78">
        <v>4</v>
      </c>
      <c r="M22" s="78">
        <v>0</v>
      </c>
      <c r="N22" s="78">
        <v>359</v>
      </c>
      <c r="O22" s="75">
        <v>5</v>
      </c>
      <c r="P22" s="79">
        <v>12</v>
      </c>
      <c r="Q22" s="78">
        <v>17</v>
      </c>
      <c r="R22" s="78">
        <v>14</v>
      </c>
      <c r="S22" s="77">
        <v>10</v>
      </c>
      <c r="T22" s="76">
        <v>38</v>
      </c>
      <c r="U22" s="75">
        <v>0</v>
      </c>
      <c r="V22" s="74">
        <v>8</v>
      </c>
      <c r="W22" s="73">
        <v>642</v>
      </c>
      <c r="X22" s="32">
        <f>SUM(E22:W22)</f>
        <v>1561</v>
      </c>
      <c r="Y22" s="5"/>
      <c r="Z22" s="4"/>
    </row>
    <row r="23" spans="2:26" ht="18.5" thickBot="1" x14ac:dyDescent="0.6">
      <c r="B23" s="3"/>
      <c r="C23" s="35"/>
      <c r="D23" s="72" t="s">
        <v>3</v>
      </c>
      <c r="E23" s="71">
        <f>IF(OR(E22=0,E22=""),"-",+E17/E22)</f>
        <v>0.55681818181818177</v>
      </c>
      <c r="F23" s="69">
        <f>IF(OR(F22=0,F22=""),"-",+F17/F22)</f>
        <v>89.952380952380949</v>
      </c>
      <c r="G23" s="69">
        <f>IF(OR(G22=0,G22=""),"-",+G17/G22)</f>
        <v>6.0909090909090908</v>
      </c>
      <c r="H23" s="69">
        <f>IF(OR(H22=0,H22=""),"-",+H17/H22)</f>
        <v>0.51351351351351349</v>
      </c>
      <c r="I23" s="69">
        <f>IF(OR(I22=0,I22=""),"-",+I17/I22)</f>
        <v>12.75</v>
      </c>
      <c r="J23" s="69">
        <f>IF(OR(J22=0,J22=""),"-",+J17/J22)</f>
        <v>58</v>
      </c>
      <c r="K23" s="69">
        <f>IF(OR(K22=0,K22=""),"-",+K17/K22)</f>
        <v>12.4</v>
      </c>
      <c r="L23" s="69">
        <f>IF(OR(L22=0,L22=""),"-",+L17/L22)</f>
        <v>2.25</v>
      </c>
      <c r="M23" s="69" t="str">
        <f>IF(OR(M22=0,M22=""),"-",+M17/M22)</f>
        <v>-</v>
      </c>
      <c r="N23" s="69">
        <f>IF(OR(N22=0,N22=""),"-",+N17/N22)</f>
        <v>0.29526462395543174</v>
      </c>
      <c r="O23" s="66">
        <f>IF(OR(O22=0,O22=""),"-",+O17/O22)</f>
        <v>9</v>
      </c>
      <c r="P23" s="70">
        <f>IF(OR(P22=0,P22=""),"-",+P17/P22)</f>
        <v>1.1666666666666667</v>
      </c>
      <c r="Q23" s="69">
        <f>IF(OR(Q22=0,Q22=""),"-",+Q17/Q22)</f>
        <v>1.7647058823529411</v>
      </c>
      <c r="R23" s="69">
        <f>IF(OR(R22=0,R22=""),"-",+R17/R22)</f>
        <v>2.2857142857142856</v>
      </c>
      <c r="S23" s="68">
        <f>IF(OR(S22=0,S22=""),"-",+S17/S22)</f>
        <v>3.2</v>
      </c>
      <c r="T23" s="67">
        <f>IF(OR(T22=0,T22=""),"-",+T17/T22)</f>
        <v>7.2631578947368425</v>
      </c>
      <c r="U23" s="66" t="str">
        <f>IF(OR(U22=0,U22=""),"-",+U17/U22)</f>
        <v>-</v>
      </c>
      <c r="V23" s="65">
        <f>IF(OR(V22=0,V22=""),"-",+V17/V22)</f>
        <v>8</v>
      </c>
      <c r="W23" s="64">
        <f>IF(OR(W22=0,W22=""),"-",+W17/W22)</f>
        <v>0.61370716510903423</v>
      </c>
      <c r="X23" s="63">
        <f>IF(OR(X22=0,X22=""),"-",+X17/X22)</f>
        <v>2.3324791800128124</v>
      </c>
      <c r="Y23" s="2"/>
      <c r="Z23" s="1"/>
    </row>
  </sheetData>
  <mergeCells count="20">
    <mergeCell ref="B2:C3"/>
    <mergeCell ref="D2:D3"/>
    <mergeCell ref="E2:O2"/>
    <mergeCell ref="P2:S2"/>
    <mergeCell ref="T2:U2"/>
    <mergeCell ref="W2:W3"/>
    <mergeCell ref="X2:X3"/>
    <mergeCell ref="Y2:Y3"/>
    <mergeCell ref="Z2:Z3"/>
    <mergeCell ref="B4:B23"/>
    <mergeCell ref="C4:C5"/>
    <mergeCell ref="C6:C7"/>
    <mergeCell ref="C8:C9"/>
    <mergeCell ref="C10:C11"/>
    <mergeCell ref="C12:C13"/>
    <mergeCell ref="C14:C15"/>
    <mergeCell ref="C16:C17"/>
    <mergeCell ref="C18:C19"/>
    <mergeCell ref="Y18:Z23"/>
    <mergeCell ref="C20:C23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&amp;L&amp;"-,太字"&amp;16
令和４年（２０２２年）度胆振管内訪日外国人宿泊者数調査結果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国・地域、月別</vt:lpstr>
      <vt:lpstr>'国・地域、月別'!Print_Area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2023-02-17T07:41:17Z</dcterms:created>
  <dcterms:modified xsi:type="dcterms:W3CDTF">2023-02-17T07:42:57Z</dcterms:modified>
</cp:coreProperties>
</file>