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050 観光振興係（新）\009_観光調査\02_【局のプレス有】管内市町観光入込調査・訪日外国人宿泊者数調査\H29年度\03_プレス・ＨＰ用\HP用加工\"/>
    </mc:Choice>
  </mc:AlternateContent>
  <bookViews>
    <workbookView xWindow="0" yWindow="0" windowWidth="20490" windowHeight="7770"/>
  </bookViews>
  <sheets>
    <sheet name="外国人（市町村、月別）" sheetId="1" r:id="rId1"/>
  </sheets>
  <externalReferences>
    <externalReference r:id="rId2"/>
  </externalReferences>
  <definedNames>
    <definedName name="_xlnm.Print_Area" localSheetId="0">'外国人（市町村、月別）'!$B$1:$X$30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0" i="1" l="1"/>
  <c r="N30" i="1"/>
  <c r="T26" i="1"/>
  <c r="R26" i="1"/>
  <c r="P26" i="1"/>
  <c r="P30" i="1" s="1"/>
  <c r="N26" i="1"/>
  <c r="K26" i="1"/>
  <c r="T25" i="1"/>
  <c r="Q25" i="1"/>
  <c r="Q28" i="1" s="1"/>
  <c r="O25" i="1"/>
  <c r="O28" i="1" s="1"/>
  <c r="M25" i="1"/>
  <c r="M28" i="1" s="1"/>
  <c r="K25" i="1"/>
  <c r="W24" i="1"/>
  <c r="R24" i="1"/>
  <c r="Q24" i="1"/>
  <c r="P24" i="1"/>
  <c r="O24" i="1"/>
  <c r="N24" i="1"/>
  <c r="M24" i="1"/>
  <c r="S24" i="1" s="1"/>
  <c r="U24" i="1" s="1"/>
  <c r="I24" i="1"/>
  <c r="H24" i="1"/>
  <c r="G24" i="1"/>
  <c r="F24" i="1"/>
  <c r="E24" i="1"/>
  <c r="D24" i="1"/>
  <c r="J24" i="1" s="1"/>
  <c r="W23" i="1"/>
  <c r="R23" i="1"/>
  <c r="Q23" i="1"/>
  <c r="P23" i="1"/>
  <c r="O23" i="1"/>
  <c r="N23" i="1"/>
  <c r="M23" i="1"/>
  <c r="S23" i="1" s="1"/>
  <c r="U23" i="1" s="1"/>
  <c r="I23" i="1"/>
  <c r="H23" i="1"/>
  <c r="G23" i="1"/>
  <c r="F23" i="1"/>
  <c r="E23" i="1"/>
  <c r="D23" i="1"/>
  <c r="J23" i="1" s="1"/>
  <c r="X22" i="1"/>
  <c r="W22" i="1"/>
  <c r="U22" i="1"/>
  <c r="R22" i="1"/>
  <c r="Q22" i="1"/>
  <c r="P22" i="1"/>
  <c r="O22" i="1"/>
  <c r="S22" i="1" s="1"/>
  <c r="N22" i="1"/>
  <c r="M22" i="1"/>
  <c r="L22" i="1"/>
  <c r="I22" i="1"/>
  <c r="H22" i="1"/>
  <c r="G22" i="1"/>
  <c r="F22" i="1"/>
  <c r="J22" i="1" s="1"/>
  <c r="V22" i="1" s="1"/>
  <c r="E22" i="1"/>
  <c r="D22" i="1"/>
  <c r="W21" i="1"/>
  <c r="X21" i="1" s="1"/>
  <c r="U21" i="1"/>
  <c r="R21" i="1"/>
  <c r="Q21" i="1"/>
  <c r="P21" i="1"/>
  <c r="O21" i="1"/>
  <c r="N21" i="1"/>
  <c r="S21" i="1" s="1"/>
  <c r="M21" i="1"/>
  <c r="L21" i="1"/>
  <c r="I21" i="1"/>
  <c r="H21" i="1"/>
  <c r="G21" i="1"/>
  <c r="F21" i="1"/>
  <c r="E21" i="1"/>
  <c r="J21" i="1" s="1"/>
  <c r="V21" i="1" s="1"/>
  <c r="D21" i="1"/>
  <c r="W20" i="1"/>
  <c r="R20" i="1"/>
  <c r="Q20" i="1"/>
  <c r="P20" i="1"/>
  <c r="O20" i="1"/>
  <c r="N20" i="1"/>
  <c r="M20" i="1"/>
  <c r="S20" i="1" s="1"/>
  <c r="U20" i="1" s="1"/>
  <c r="I20" i="1"/>
  <c r="H20" i="1"/>
  <c r="G20" i="1"/>
  <c r="F20" i="1"/>
  <c r="E20" i="1"/>
  <c r="D20" i="1"/>
  <c r="J20" i="1" s="1"/>
  <c r="L20" i="1" s="1"/>
  <c r="W19" i="1"/>
  <c r="R19" i="1"/>
  <c r="Q19" i="1"/>
  <c r="P19" i="1"/>
  <c r="O19" i="1"/>
  <c r="N19" i="1"/>
  <c r="M19" i="1"/>
  <c r="I19" i="1"/>
  <c r="H19" i="1"/>
  <c r="G19" i="1"/>
  <c r="F19" i="1"/>
  <c r="E19" i="1"/>
  <c r="D19" i="1"/>
  <c r="J19" i="1" s="1"/>
  <c r="L19" i="1" s="1"/>
  <c r="W18" i="1"/>
  <c r="R18" i="1"/>
  <c r="Q18" i="1"/>
  <c r="P18" i="1"/>
  <c r="O18" i="1"/>
  <c r="S18" i="1" s="1"/>
  <c r="U18" i="1" s="1"/>
  <c r="N18" i="1"/>
  <c r="M18" i="1"/>
  <c r="I18" i="1"/>
  <c r="H18" i="1"/>
  <c r="G18" i="1"/>
  <c r="F18" i="1"/>
  <c r="J18" i="1" s="1"/>
  <c r="E18" i="1"/>
  <c r="D18" i="1"/>
  <c r="W17" i="1"/>
  <c r="R17" i="1"/>
  <c r="Q17" i="1"/>
  <c r="P17" i="1"/>
  <c r="O17" i="1"/>
  <c r="N17" i="1"/>
  <c r="S17" i="1" s="1"/>
  <c r="U17" i="1" s="1"/>
  <c r="M17" i="1"/>
  <c r="I17" i="1"/>
  <c r="H17" i="1"/>
  <c r="G17" i="1"/>
  <c r="F17" i="1"/>
  <c r="E17" i="1"/>
  <c r="J17" i="1" s="1"/>
  <c r="D17" i="1"/>
  <c r="W16" i="1"/>
  <c r="R16" i="1"/>
  <c r="Q16" i="1"/>
  <c r="P16" i="1"/>
  <c r="O16" i="1"/>
  <c r="N16" i="1"/>
  <c r="M16" i="1"/>
  <c r="S16" i="1" s="1"/>
  <c r="U16" i="1" s="1"/>
  <c r="I16" i="1"/>
  <c r="H16" i="1"/>
  <c r="G16" i="1"/>
  <c r="F16" i="1"/>
  <c r="E16" i="1"/>
  <c r="D16" i="1"/>
  <c r="J16" i="1" s="1"/>
  <c r="L16" i="1" s="1"/>
  <c r="W15" i="1"/>
  <c r="R15" i="1"/>
  <c r="Q15" i="1"/>
  <c r="P15" i="1"/>
  <c r="O15" i="1"/>
  <c r="N15" i="1"/>
  <c r="M15" i="1"/>
  <c r="L15" i="1"/>
  <c r="I15" i="1"/>
  <c r="H15" i="1"/>
  <c r="G15" i="1"/>
  <c r="F15" i="1"/>
  <c r="E15" i="1"/>
  <c r="D15" i="1"/>
  <c r="J15" i="1" s="1"/>
  <c r="W14" i="1"/>
  <c r="R14" i="1"/>
  <c r="Q14" i="1"/>
  <c r="P14" i="1"/>
  <c r="O14" i="1"/>
  <c r="S14" i="1" s="1"/>
  <c r="U14" i="1" s="1"/>
  <c r="N14" i="1"/>
  <c r="M14" i="1"/>
  <c r="I14" i="1"/>
  <c r="H14" i="1"/>
  <c r="G14" i="1"/>
  <c r="F14" i="1"/>
  <c r="J14" i="1" s="1"/>
  <c r="E14" i="1"/>
  <c r="D14" i="1"/>
  <c r="W13" i="1"/>
  <c r="R13" i="1"/>
  <c r="Q13" i="1"/>
  <c r="P13" i="1"/>
  <c r="O13" i="1"/>
  <c r="N13" i="1"/>
  <c r="S13" i="1" s="1"/>
  <c r="U13" i="1" s="1"/>
  <c r="M13" i="1"/>
  <c r="I13" i="1"/>
  <c r="H13" i="1"/>
  <c r="G13" i="1"/>
  <c r="F13" i="1"/>
  <c r="E13" i="1"/>
  <c r="J13" i="1" s="1"/>
  <c r="D13" i="1"/>
  <c r="W12" i="1"/>
  <c r="R12" i="1"/>
  <c r="Q12" i="1"/>
  <c r="P12" i="1"/>
  <c r="O12" i="1"/>
  <c r="N12" i="1"/>
  <c r="M12" i="1"/>
  <c r="S12" i="1" s="1"/>
  <c r="U12" i="1" s="1"/>
  <c r="I12" i="1"/>
  <c r="H12" i="1"/>
  <c r="G12" i="1"/>
  <c r="F12" i="1"/>
  <c r="E12" i="1"/>
  <c r="D12" i="1"/>
  <c r="J12" i="1" s="1"/>
  <c r="L12" i="1" s="1"/>
  <c r="W11" i="1"/>
  <c r="R11" i="1"/>
  <c r="Q11" i="1"/>
  <c r="P11" i="1"/>
  <c r="O11" i="1"/>
  <c r="N11" i="1"/>
  <c r="M11" i="1"/>
  <c r="I11" i="1"/>
  <c r="H11" i="1"/>
  <c r="G11" i="1"/>
  <c r="F11" i="1"/>
  <c r="E11" i="1"/>
  <c r="D11" i="1"/>
  <c r="J11" i="1" s="1"/>
  <c r="L11" i="1" s="1"/>
  <c r="W10" i="1"/>
  <c r="R10" i="1"/>
  <c r="Q10" i="1"/>
  <c r="P10" i="1"/>
  <c r="O10" i="1"/>
  <c r="S10" i="1" s="1"/>
  <c r="U10" i="1" s="1"/>
  <c r="N10" i="1"/>
  <c r="M10" i="1"/>
  <c r="I10" i="1"/>
  <c r="H10" i="1"/>
  <c r="G10" i="1"/>
  <c r="F10" i="1"/>
  <c r="J10" i="1" s="1"/>
  <c r="E10" i="1"/>
  <c r="D10" i="1"/>
  <c r="W9" i="1"/>
  <c r="R9" i="1"/>
  <c r="Q9" i="1"/>
  <c r="P9" i="1"/>
  <c r="O9" i="1"/>
  <c r="N9" i="1"/>
  <c r="S9" i="1" s="1"/>
  <c r="U9" i="1" s="1"/>
  <c r="M9" i="1"/>
  <c r="I9" i="1"/>
  <c r="H9" i="1"/>
  <c r="G9" i="1"/>
  <c r="F9" i="1"/>
  <c r="E9" i="1"/>
  <c r="J9" i="1" s="1"/>
  <c r="D9" i="1"/>
  <c r="W8" i="1"/>
  <c r="R8" i="1"/>
  <c r="Q8" i="1"/>
  <c r="P8" i="1"/>
  <c r="O8" i="1"/>
  <c r="S8" i="1" s="1"/>
  <c r="U8" i="1" s="1"/>
  <c r="N8" i="1"/>
  <c r="M8" i="1"/>
  <c r="I8" i="1"/>
  <c r="H8" i="1"/>
  <c r="G8" i="1"/>
  <c r="F8" i="1"/>
  <c r="J8" i="1" s="1"/>
  <c r="E8" i="1"/>
  <c r="D8" i="1"/>
  <c r="W7" i="1"/>
  <c r="R7" i="1"/>
  <c r="Q7" i="1"/>
  <c r="P7" i="1"/>
  <c r="O7" i="1"/>
  <c r="N7" i="1"/>
  <c r="M7" i="1"/>
  <c r="I7" i="1"/>
  <c r="H7" i="1"/>
  <c r="G7" i="1"/>
  <c r="F7" i="1"/>
  <c r="E7" i="1"/>
  <c r="D7" i="1"/>
  <c r="J7" i="1" s="1"/>
  <c r="L7" i="1" s="1"/>
  <c r="W6" i="1"/>
  <c r="R6" i="1"/>
  <c r="Q6" i="1"/>
  <c r="P6" i="1"/>
  <c r="O6" i="1"/>
  <c r="S6" i="1" s="1"/>
  <c r="U6" i="1" s="1"/>
  <c r="N6" i="1"/>
  <c r="M6" i="1"/>
  <c r="I6" i="1"/>
  <c r="H6" i="1"/>
  <c r="G6" i="1"/>
  <c r="F6" i="1"/>
  <c r="J6" i="1" s="1"/>
  <c r="E6" i="1"/>
  <c r="D6" i="1"/>
  <c r="W5" i="1"/>
  <c r="R5" i="1"/>
  <c r="Q5" i="1"/>
  <c r="P5" i="1"/>
  <c r="O5" i="1"/>
  <c r="N5" i="1"/>
  <c r="S5" i="1" s="1"/>
  <c r="U5" i="1" s="1"/>
  <c r="M5" i="1"/>
  <c r="L5" i="1"/>
  <c r="I5" i="1"/>
  <c r="H5" i="1"/>
  <c r="G5" i="1"/>
  <c r="F5" i="1"/>
  <c r="E5" i="1"/>
  <c r="J5" i="1" s="1"/>
  <c r="D5" i="1"/>
  <c r="W4" i="1"/>
  <c r="W26" i="1" s="1"/>
  <c r="R4" i="1"/>
  <c r="Q4" i="1"/>
  <c r="Q26" i="1" s="1"/>
  <c r="Q30" i="1" s="1"/>
  <c r="P4" i="1"/>
  <c r="O4" i="1"/>
  <c r="O26" i="1" s="1"/>
  <c r="O30" i="1" s="1"/>
  <c r="N4" i="1"/>
  <c r="M4" i="1"/>
  <c r="M26" i="1" s="1"/>
  <c r="M30" i="1" s="1"/>
  <c r="I4" i="1"/>
  <c r="I26" i="1" s="1"/>
  <c r="I30" i="1" s="1"/>
  <c r="H4" i="1"/>
  <c r="H26" i="1" s="1"/>
  <c r="H30" i="1" s="1"/>
  <c r="G4" i="1"/>
  <c r="G26" i="1" s="1"/>
  <c r="G30" i="1" s="1"/>
  <c r="F4" i="1"/>
  <c r="E4" i="1"/>
  <c r="E26" i="1" s="1"/>
  <c r="E30" i="1" s="1"/>
  <c r="D4" i="1"/>
  <c r="D26" i="1" s="1"/>
  <c r="D30" i="1" s="1"/>
  <c r="W3" i="1"/>
  <c r="R3" i="1"/>
  <c r="R25" i="1" s="1"/>
  <c r="R28" i="1" s="1"/>
  <c r="Q3" i="1"/>
  <c r="P3" i="1"/>
  <c r="P25" i="1" s="1"/>
  <c r="P28" i="1" s="1"/>
  <c r="O3" i="1"/>
  <c r="N3" i="1"/>
  <c r="N25" i="1" s="1"/>
  <c r="N28" i="1" s="1"/>
  <c r="M3" i="1"/>
  <c r="I3" i="1"/>
  <c r="H3" i="1"/>
  <c r="H25" i="1" s="1"/>
  <c r="H28" i="1" s="1"/>
  <c r="G3" i="1"/>
  <c r="G25" i="1" s="1"/>
  <c r="G28" i="1" s="1"/>
  <c r="F3" i="1"/>
  <c r="F25" i="1" s="1"/>
  <c r="F28" i="1" s="1"/>
  <c r="E3" i="1"/>
  <c r="D3" i="1"/>
  <c r="D25" i="1" s="1"/>
  <c r="D28" i="1" s="1"/>
  <c r="L6" i="1" l="1"/>
  <c r="V6" i="1"/>
  <c r="X6" i="1" s="1"/>
  <c r="V10" i="1"/>
  <c r="X10" i="1" s="1"/>
  <c r="L10" i="1"/>
  <c r="V14" i="1"/>
  <c r="X14" i="1" s="1"/>
  <c r="L14" i="1"/>
  <c r="V18" i="1"/>
  <c r="X18" i="1" s="1"/>
  <c r="L18" i="1"/>
  <c r="L8" i="1"/>
  <c r="V8" i="1"/>
  <c r="X8" i="1" s="1"/>
  <c r="W25" i="1"/>
  <c r="X11" i="1"/>
  <c r="V13" i="1"/>
  <c r="L13" i="1"/>
  <c r="S3" i="1"/>
  <c r="S7" i="1"/>
  <c r="U7" i="1" s="1"/>
  <c r="X9" i="1"/>
  <c r="S11" i="1"/>
  <c r="U11" i="1" s="1"/>
  <c r="V12" i="1"/>
  <c r="X12" i="1" s="1"/>
  <c r="X17" i="1"/>
  <c r="S19" i="1"/>
  <c r="U19" i="1" s="1"/>
  <c r="V20" i="1"/>
  <c r="X20" i="1" s="1"/>
  <c r="S4" i="1"/>
  <c r="V7" i="1"/>
  <c r="X7" i="1" s="1"/>
  <c r="V9" i="1"/>
  <c r="L9" i="1"/>
  <c r="V11" i="1"/>
  <c r="V17" i="1"/>
  <c r="L17" i="1"/>
  <c r="V23" i="1"/>
  <c r="X23" i="1" s="1"/>
  <c r="L23" i="1"/>
  <c r="E25" i="1"/>
  <c r="E28" i="1" s="1"/>
  <c r="I25" i="1"/>
  <c r="I28" i="1" s="1"/>
  <c r="F26" i="1"/>
  <c r="F30" i="1" s="1"/>
  <c r="J4" i="1"/>
  <c r="V5" i="1"/>
  <c r="X5" i="1" s="1"/>
  <c r="X13" i="1"/>
  <c r="S15" i="1"/>
  <c r="U15" i="1" s="1"/>
  <c r="V16" i="1"/>
  <c r="X16" i="1" s="1"/>
  <c r="L24" i="1"/>
  <c r="V24" i="1"/>
  <c r="X24" i="1" s="1"/>
  <c r="J3" i="1"/>
  <c r="V19" i="1" l="1"/>
  <c r="X19" i="1" s="1"/>
  <c r="S26" i="1"/>
  <c r="U26" i="1" s="1"/>
  <c r="U4" i="1"/>
  <c r="V15" i="1"/>
  <c r="X15" i="1" s="1"/>
  <c r="L4" i="1"/>
  <c r="J26" i="1"/>
  <c r="L26" i="1" s="1"/>
  <c r="V4" i="1"/>
  <c r="S25" i="1"/>
  <c r="U25" i="1" s="1"/>
  <c r="U3" i="1"/>
  <c r="J25" i="1"/>
  <c r="L25" i="1" s="1"/>
  <c r="V3" i="1"/>
  <c r="L3" i="1"/>
  <c r="V25" i="1" l="1"/>
  <c r="X25" i="1" s="1"/>
  <c r="X3" i="1"/>
  <c r="V26" i="1"/>
  <c r="X26" i="1" s="1"/>
  <c r="X4" i="1"/>
</calcChain>
</file>

<file path=xl/sharedStrings.xml><?xml version="1.0" encoding="utf-8"?>
<sst xmlns="http://schemas.openxmlformats.org/spreadsheetml/2006/main" count="66" uniqueCount="40">
  <si>
    <t>区分</t>
    <rPh sb="0" eb="2">
      <t>クブン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</si>
  <si>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</si>
  <si>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</si>
  <si>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</si>
  <si>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</si>
  <si>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</si>
  <si>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</si>
  <si>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上期計</t>
    <rPh sb="0" eb="2">
      <t>カミキ</t>
    </rPh>
    <rPh sb="2" eb="3">
      <t>ケイ</t>
    </rPh>
    <phoneticPr fontId="2"/>
  </si>
  <si>
    <t>前年同期計</t>
    <rPh sb="0" eb="2">
      <t>ゼンネン</t>
    </rPh>
    <rPh sb="2" eb="4">
      <t>ドウキ</t>
    </rPh>
    <rPh sb="4" eb="5">
      <t>ケイ</t>
    </rPh>
    <phoneticPr fontId="2"/>
  </si>
  <si>
    <t>前年同期比</t>
    <rPh sb="0" eb="2">
      <t>ゼンネン</t>
    </rPh>
    <rPh sb="2" eb="4">
      <t>ドウキ</t>
    </rPh>
    <rPh sb="4" eb="5">
      <t>ヒ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</si>
  <si>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</si>
  <si>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</si>
  <si>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</si>
  <si>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</si>
  <si>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</si>
  <si>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</si>
  <si>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下期計</t>
    <rPh sb="0" eb="2">
      <t>シモキ</t>
    </rPh>
    <rPh sb="2" eb="3">
      <t>ケイ</t>
    </rPh>
    <phoneticPr fontId="2"/>
  </si>
  <si>
    <t>年度計</t>
    <rPh sb="0" eb="3">
      <t>ネンドケイ</t>
    </rPh>
    <phoneticPr fontId="2"/>
  </si>
  <si>
    <t>前年度計</t>
    <rPh sb="0" eb="3">
      <t>ゼンネンド</t>
    </rPh>
    <rPh sb="3" eb="4">
      <t>ケイ</t>
    </rPh>
    <phoneticPr fontId="2"/>
  </si>
  <si>
    <t>前年度比</t>
    <rPh sb="0" eb="4">
      <t>ゼンネンドヒ</t>
    </rPh>
    <phoneticPr fontId="2"/>
  </si>
  <si>
    <t>室蘭市</t>
    <rPh sb="0" eb="3">
      <t>ムロランシ</t>
    </rPh>
    <phoneticPr fontId="2"/>
  </si>
  <si>
    <t>宿泊客数</t>
    <rPh sb="0" eb="2">
      <t>シュクハク</t>
    </rPh>
    <rPh sb="2" eb="4">
      <t>キャクスウ</t>
    </rPh>
    <phoneticPr fontId="2"/>
  </si>
  <si>
    <t>宿泊客延数</t>
    <rPh sb="0" eb="2">
      <t>シュクハク</t>
    </rPh>
    <rPh sb="2" eb="3">
      <t>キャク</t>
    </rPh>
    <rPh sb="3" eb="5">
      <t>ノベスウ</t>
    </rPh>
    <phoneticPr fontId="2"/>
  </si>
  <si>
    <t>苫小牧市</t>
    <rPh sb="0" eb="3">
      <t>トマコマイ</t>
    </rPh>
    <rPh sb="3" eb="4">
      <t>シ</t>
    </rPh>
    <phoneticPr fontId="2"/>
  </si>
  <si>
    <t>登別市</t>
    <rPh sb="0" eb="3">
      <t>ノボリベツシ</t>
    </rPh>
    <phoneticPr fontId="2"/>
  </si>
  <si>
    <t>伊達市</t>
    <rPh sb="0" eb="3">
      <t>ダテシ</t>
    </rPh>
    <phoneticPr fontId="2"/>
  </si>
  <si>
    <t>豊浦町</t>
    <rPh sb="0" eb="3">
      <t>トヨウラチョウ</t>
    </rPh>
    <phoneticPr fontId="2"/>
  </si>
  <si>
    <t>洞爺湖町</t>
    <rPh sb="0" eb="4">
      <t>トウヤコチョウ</t>
    </rPh>
    <phoneticPr fontId="2"/>
  </si>
  <si>
    <t>壮瞥町</t>
    <rPh sb="0" eb="3">
      <t>ソウベツチョウ</t>
    </rPh>
    <phoneticPr fontId="2"/>
  </si>
  <si>
    <t>白老町</t>
    <rPh sb="0" eb="3">
      <t>シラオイチョウ</t>
    </rPh>
    <phoneticPr fontId="2"/>
  </si>
  <si>
    <t>安平町</t>
    <rPh sb="0" eb="3">
      <t>アビラチョウ</t>
    </rPh>
    <phoneticPr fontId="2"/>
  </si>
  <si>
    <t>厚真町</t>
    <rPh sb="0" eb="3">
      <t>アツマチョウ</t>
    </rPh>
    <phoneticPr fontId="2"/>
  </si>
  <si>
    <t>むかわ町</t>
    <rPh sb="3" eb="4">
      <t>チョウ</t>
    </rPh>
    <phoneticPr fontId="2"/>
  </si>
  <si>
    <t>振興局計</t>
    <rPh sb="0" eb="3">
      <t>シンコウキョク</t>
    </rPh>
    <rPh sb="3" eb="4">
      <t>ケイ</t>
    </rPh>
    <phoneticPr fontId="2"/>
  </si>
  <si>
    <t>前年度
(H28)</t>
    <rPh sb="0" eb="3">
      <t>ゼンネンド</t>
    </rPh>
    <phoneticPr fontId="2"/>
  </si>
  <si>
    <t>宿泊客数比</t>
    <rPh sb="0" eb="2">
      <t>シュクハク</t>
    </rPh>
    <rPh sb="2" eb="4">
      <t>キャクスウ</t>
    </rPh>
    <rPh sb="4" eb="5">
      <t>ヒ</t>
    </rPh>
    <phoneticPr fontId="2"/>
  </si>
  <si>
    <t>宿泊客延数比</t>
    <rPh sb="0" eb="2">
      <t>シュクハク</t>
    </rPh>
    <rPh sb="2" eb="3">
      <t>キャク</t>
    </rPh>
    <rPh sb="3" eb="5">
      <t>ノベスウ</t>
    </rPh>
    <rPh sb="5" eb="6">
      <t>ヒ</t>
    </rPh>
    <phoneticPr fontId="2"/>
  </si>
  <si>
    <t>(単位：人泊、％)</t>
    <rPh sb="1" eb="3">
      <t>タンイ</t>
    </rPh>
    <rPh sb="4" eb="5">
      <t>ニン</t>
    </rPh>
    <rPh sb="5" eb="6">
      <t>ハク</t>
    </rPh>
    <phoneticPr fontId="2"/>
  </si>
  <si>
    <t>市町</t>
    <rPh sb="0" eb="2">
      <t>シチョウ</t>
    </rPh>
    <phoneticPr fontId="2"/>
  </si>
  <si>
    <t>２．市町、月別</t>
    <rPh sb="2" eb="4">
      <t>シチョウ</t>
    </rPh>
    <rPh sb="5" eb="7">
      <t>ツキベツ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</si>
</sst>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%"/>
    <numFmt numFmtId="178" formatCode="#,##0_);[Red]\(#,##0\)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176" fontId="0" fillId="2" borderId="10" xfId="0" applyNumberFormat="1" applyFill="1" applyBorder="1">
      <alignment vertical="center"/>
    </xf>
    <xf numFmtId="176" fontId="0" fillId="2" borderId="11" xfId="0" applyNumberFormat="1" applyFill="1" applyBorder="1">
      <alignment vertical="center"/>
    </xf>
    <xf numFmtId="176" fontId="0" fillId="2" borderId="12" xfId="0" applyNumberFormat="1" applyFill="1" applyBorder="1">
      <alignment vertical="center"/>
    </xf>
    <xf numFmtId="176" fontId="0" fillId="0" borderId="13" xfId="0" applyNumberFormat="1" applyFill="1" applyBorder="1">
      <alignment vertical="center"/>
    </xf>
    <xf numFmtId="177" fontId="0" fillId="2" borderId="14" xfId="0" applyNumberFormat="1" applyFill="1" applyBorder="1">
      <alignment vertical="center"/>
    </xf>
    <xf numFmtId="176" fontId="0" fillId="2" borderId="13" xfId="0" applyNumberFormat="1" applyFill="1" applyBorder="1">
      <alignment vertical="center"/>
    </xf>
    <xf numFmtId="176" fontId="0" fillId="2" borderId="15" xfId="0" applyNumberFormat="1" applyFill="1" applyBorder="1">
      <alignment vertical="center"/>
    </xf>
    <xf numFmtId="176" fontId="0" fillId="2" borderId="9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177" fontId="0" fillId="2" borderId="15" xfId="0" applyNumberFormat="1" applyFill="1" applyBorder="1">
      <alignment vertical="center"/>
    </xf>
    <xf numFmtId="178" fontId="0" fillId="2" borderId="9" xfId="0" applyNumberFormat="1" applyFill="1" applyBorder="1">
      <alignment vertical="center"/>
    </xf>
    <xf numFmtId="178" fontId="0" fillId="2" borderId="10" xfId="0" applyNumberFormat="1" applyFill="1" applyBorder="1">
      <alignment vertical="center"/>
    </xf>
    <xf numFmtId="0" fontId="0" fillId="0" borderId="17" xfId="0" applyBorder="1" applyAlignment="1">
      <alignment horizontal="center" vertical="center" shrinkToFit="1"/>
    </xf>
    <xf numFmtId="176" fontId="0" fillId="2" borderId="18" xfId="0" applyNumberFormat="1" applyFill="1" applyBorder="1">
      <alignment vertical="center"/>
    </xf>
    <xf numFmtId="176" fontId="0" fillId="2" borderId="19" xfId="0" applyNumberFormat="1" applyFill="1" applyBorder="1">
      <alignment vertical="center"/>
    </xf>
    <xf numFmtId="176" fontId="0" fillId="2" borderId="20" xfId="0" applyNumberFormat="1" applyFill="1" applyBorder="1">
      <alignment vertical="center"/>
    </xf>
    <xf numFmtId="176" fontId="0" fillId="2" borderId="21" xfId="0" applyNumberFormat="1" applyFill="1" applyBorder="1">
      <alignment vertical="center"/>
    </xf>
    <xf numFmtId="176" fontId="0" fillId="0" borderId="22" xfId="0" applyNumberFormat="1" applyFill="1" applyBorder="1">
      <alignment vertical="center"/>
    </xf>
    <xf numFmtId="177" fontId="0" fillId="2" borderId="23" xfId="0" applyNumberFormat="1" applyFill="1" applyBorder="1">
      <alignment vertical="center"/>
    </xf>
    <xf numFmtId="176" fontId="0" fillId="2" borderId="22" xfId="0" applyNumberFormat="1" applyFill="1" applyBorder="1">
      <alignment vertical="center"/>
    </xf>
    <xf numFmtId="176" fontId="0" fillId="2" borderId="17" xfId="0" applyNumberFormat="1" applyFill="1" applyBorder="1">
      <alignment vertical="center"/>
    </xf>
    <xf numFmtId="176" fontId="0" fillId="0" borderId="18" xfId="0" applyNumberFormat="1" applyFill="1" applyBorder="1">
      <alignment vertical="center"/>
    </xf>
    <xf numFmtId="177" fontId="0" fillId="2" borderId="20" xfId="0" applyNumberFormat="1" applyFill="1" applyBorder="1">
      <alignment vertical="center"/>
    </xf>
    <xf numFmtId="178" fontId="0" fillId="2" borderId="17" xfId="1" applyNumberFormat="1" applyFont="1" applyFill="1" applyBorder="1">
      <alignment vertical="center"/>
    </xf>
    <xf numFmtId="178" fontId="0" fillId="2" borderId="18" xfId="0" applyNumberFormat="1" applyFill="1" applyBorder="1">
      <alignment vertical="center"/>
    </xf>
    <xf numFmtId="0" fontId="0" fillId="0" borderId="24" xfId="0" applyBorder="1" applyAlignment="1">
      <alignment horizontal="center" vertical="center" shrinkToFit="1"/>
    </xf>
    <xf numFmtId="176" fontId="0" fillId="2" borderId="25" xfId="0" applyNumberFormat="1" applyFill="1" applyBorder="1">
      <alignment vertical="center"/>
    </xf>
    <xf numFmtId="176" fontId="0" fillId="2" borderId="26" xfId="0" applyNumberFormat="1" applyFill="1" applyBorder="1">
      <alignment vertical="center"/>
    </xf>
    <xf numFmtId="176" fontId="0" fillId="2" borderId="27" xfId="0" applyNumberFormat="1" applyFill="1" applyBorder="1">
      <alignment vertical="center"/>
    </xf>
    <xf numFmtId="176" fontId="0" fillId="2" borderId="28" xfId="0" applyNumberFormat="1" applyFill="1" applyBorder="1">
      <alignment vertical="center"/>
    </xf>
    <xf numFmtId="176" fontId="0" fillId="0" borderId="29" xfId="0" applyNumberFormat="1" applyFill="1" applyBorder="1">
      <alignment vertical="center"/>
    </xf>
    <xf numFmtId="177" fontId="0" fillId="2" borderId="30" xfId="0" applyNumberFormat="1" applyFill="1" applyBorder="1">
      <alignment vertical="center"/>
    </xf>
    <xf numFmtId="176" fontId="0" fillId="2" borderId="29" xfId="0" applyNumberFormat="1" applyFill="1" applyBorder="1">
      <alignment vertical="center"/>
    </xf>
    <xf numFmtId="176" fontId="0" fillId="2" borderId="24" xfId="0" applyNumberFormat="1" applyFill="1" applyBorder="1">
      <alignment vertical="center"/>
    </xf>
    <xf numFmtId="176" fontId="0" fillId="0" borderId="25" xfId="0" applyNumberFormat="1" applyFill="1" applyBorder="1">
      <alignment vertical="center"/>
    </xf>
    <xf numFmtId="177" fontId="0" fillId="2" borderId="27" xfId="0" applyNumberFormat="1" applyFill="1" applyBorder="1">
      <alignment vertical="center"/>
    </xf>
    <xf numFmtId="178" fontId="0" fillId="2" borderId="24" xfId="0" applyNumberFormat="1" applyFill="1" applyBorder="1">
      <alignment vertical="center"/>
    </xf>
    <xf numFmtId="178" fontId="0" fillId="2" borderId="25" xfId="0" applyNumberFormat="1" applyFill="1" applyBorder="1">
      <alignment vertical="center"/>
    </xf>
    <xf numFmtId="178" fontId="0" fillId="2" borderId="17" xfId="0" applyNumberFormat="1" applyFill="1" applyBorder="1">
      <alignment vertical="center"/>
    </xf>
    <xf numFmtId="0" fontId="0" fillId="0" borderId="32" xfId="0" applyBorder="1" applyAlignment="1">
      <alignment horizontal="center" vertical="center" shrinkToFit="1"/>
    </xf>
    <xf numFmtId="176" fontId="0" fillId="2" borderId="33" xfId="0" applyNumberFormat="1" applyFill="1" applyBorder="1">
      <alignment vertical="center"/>
    </xf>
    <xf numFmtId="176" fontId="0" fillId="2" borderId="34" xfId="0" applyNumberFormat="1" applyFill="1" applyBorder="1">
      <alignment vertical="center"/>
    </xf>
    <xf numFmtId="176" fontId="0" fillId="2" borderId="35" xfId="0" applyNumberFormat="1" applyFill="1" applyBorder="1">
      <alignment vertical="center"/>
    </xf>
    <xf numFmtId="176" fontId="0" fillId="2" borderId="36" xfId="0" applyNumberFormat="1" applyFill="1" applyBorder="1">
      <alignment vertical="center"/>
    </xf>
    <xf numFmtId="176" fontId="0" fillId="0" borderId="37" xfId="0" applyNumberFormat="1" applyFill="1" applyBorder="1">
      <alignment vertical="center"/>
    </xf>
    <xf numFmtId="177" fontId="0" fillId="2" borderId="38" xfId="0" applyNumberFormat="1" applyFill="1" applyBorder="1">
      <alignment vertical="center"/>
    </xf>
    <xf numFmtId="176" fontId="0" fillId="2" borderId="37" xfId="0" applyNumberFormat="1" applyFill="1" applyBorder="1">
      <alignment vertical="center"/>
    </xf>
    <xf numFmtId="176" fontId="0" fillId="2" borderId="39" xfId="0" applyNumberFormat="1" applyFill="1" applyBorder="1">
      <alignment vertical="center"/>
    </xf>
    <xf numFmtId="176" fontId="0" fillId="0" borderId="33" xfId="0" applyNumberFormat="1" applyFill="1" applyBorder="1">
      <alignment vertical="center"/>
    </xf>
    <xf numFmtId="177" fontId="0" fillId="2" borderId="35" xfId="0" applyNumberFormat="1" applyFill="1" applyBorder="1">
      <alignment vertical="center"/>
    </xf>
    <xf numFmtId="178" fontId="0" fillId="2" borderId="39" xfId="0" applyNumberFormat="1" applyFill="1" applyBorder="1">
      <alignment vertical="center"/>
    </xf>
    <xf numFmtId="178" fontId="0" fillId="2" borderId="33" xfId="0" applyNumberFormat="1" applyFill="1" applyBorder="1">
      <alignment vertical="center"/>
    </xf>
    <xf numFmtId="178" fontId="0" fillId="2" borderId="13" xfId="0" applyNumberFormat="1" applyFill="1" applyBorder="1">
      <alignment vertical="center"/>
    </xf>
    <xf numFmtId="178" fontId="0" fillId="2" borderId="11" xfId="0" applyNumberFormat="1" applyFill="1" applyBorder="1">
      <alignment vertical="center"/>
    </xf>
    <xf numFmtId="178" fontId="0" fillId="2" borderId="15" xfId="0" applyNumberFormat="1" applyFill="1" applyBorder="1">
      <alignment vertical="center"/>
    </xf>
    <xf numFmtId="0" fontId="0" fillId="0" borderId="39" xfId="0" applyBorder="1" applyAlignment="1">
      <alignment horizontal="center" vertical="center" shrinkToFit="1"/>
    </xf>
    <xf numFmtId="178" fontId="0" fillId="2" borderId="37" xfId="0" applyNumberFormat="1" applyFill="1" applyBorder="1">
      <alignment vertical="center"/>
    </xf>
    <xf numFmtId="178" fontId="0" fillId="2" borderId="34" xfId="0" applyNumberFormat="1" applyFill="1" applyBorder="1">
      <alignment vertical="center"/>
    </xf>
    <xf numFmtId="178" fontId="0" fillId="2" borderId="35" xfId="0" applyNumberFormat="1" applyFill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0" xfId="0" applyNumberFormat="1">
      <alignment vertical="center"/>
    </xf>
    <xf numFmtId="176" fontId="0" fillId="0" borderId="13" xfId="0" applyNumberFormat="1" applyBorder="1">
      <alignment vertical="center"/>
    </xf>
    <xf numFmtId="177" fontId="0" fillId="2" borderId="18" xfId="0" applyNumberFormat="1" applyFill="1" applyBorder="1">
      <alignment vertical="center"/>
    </xf>
    <xf numFmtId="177" fontId="0" fillId="2" borderId="19" xfId="0" applyNumberFormat="1" applyFill="1" applyBorder="1">
      <alignment vertical="center"/>
    </xf>
    <xf numFmtId="177" fontId="0" fillId="2" borderId="22" xfId="0" applyNumberFormat="1" applyFill="1" applyBorder="1">
      <alignment vertical="center"/>
    </xf>
    <xf numFmtId="176" fontId="0" fillId="0" borderId="25" xfId="0" applyNumberFormat="1" applyBorder="1">
      <alignment vertical="center"/>
    </xf>
    <xf numFmtId="176" fontId="0" fillId="0" borderId="26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29" xfId="0" applyNumberFormat="1" applyBorder="1">
      <alignment vertical="center"/>
    </xf>
    <xf numFmtId="177" fontId="0" fillId="2" borderId="33" xfId="0" applyNumberFormat="1" applyFill="1" applyBorder="1">
      <alignment vertical="center"/>
    </xf>
    <xf numFmtId="177" fontId="0" fillId="2" borderId="34" xfId="0" applyNumberFormat="1" applyFill="1" applyBorder="1">
      <alignment vertical="center"/>
    </xf>
    <xf numFmtId="177" fontId="0" fillId="2" borderId="37" xfId="0" applyNumberFormat="1" applyFill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/050%20&#35251;&#20809;&#25391;&#33288;&#20418;&#65288;&#26032;&#65289;/009_&#35251;&#20809;&#35519;&#26619;/02_&#12304;&#23616;&#12398;&#12503;&#12524;&#12473;&#26377;&#12305;&#31649;&#20869;&#24066;&#30010;&#35251;&#20809;&#20837;&#36796;&#35519;&#26619;&#12539;&#35370;&#26085;&#22806;&#22269;&#20154;&#23487;&#27850;&#32773;&#25968;&#35519;&#26619;/H29&#24180;&#24230;/02_&#38598;&#35336;&#20316;&#26989;/&#12304;&#20316;&#26989;&#12305;&#24179;&#25104;29&#24180;&#24230;&#32966;&#25391;&#22806;&#22269;&#20154;&#23487;&#27850;&#32773;&#25968;&#35519;&#26619;&#32080;&#26524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訪日外国人（①市町村、国・地域別）"/>
      <sheetName val="外国人（市町村、月別）"/>
      <sheetName val="外国人（国・地域、月別）"/>
      <sheetName val="室蘭市"/>
      <sheetName val="苫小牧市"/>
      <sheetName val="登別市"/>
      <sheetName val="伊達市"/>
      <sheetName val="豊浦町"/>
      <sheetName val="洞爺湖町"/>
      <sheetName val="壮瞥町"/>
      <sheetName val="白老町"/>
      <sheetName val="安平町"/>
      <sheetName val="厚真町"/>
      <sheetName val="むかわ町"/>
    </sheetNames>
    <sheetDataSet>
      <sheetData sheetId="0"/>
      <sheetData sheetId="1"/>
      <sheetData sheetId="2"/>
      <sheetData sheetId="3">
        <row r="4">
          <cell r="V4">
            <v>611</v>
          </cell>
        </row>
        <row r="5">
          <cell r="V5">
            <v>696</v>
          </cell>
        </row>
        <row r="6">
          <cell r="V6">
            <v>716</v>
          </cell>
        </row>
        <row r="7">
          <cell r="V7">
            <v>818</v>
          </cell>
        </row>
        <row r="8">
          <cell r="V8">
            <v>674</v>
          </cell>
        </row>
        <row r="9">
          <cell r="V9">
            <v>758</v>
          </cell>
        </row>
        <row r="10">
          <cell r="V10">
            <v>659</v>
          </cell>
        </row>
        <row r="11">
          <cell r="V11">
            <v>767</v>
          </cell>
        </row>
        <row r="12">
          <cell r="V12">
            <v>869</v>
          </cell>
        </row>
        <row r="13">
          <cell r="V13">
            <v>981</v>
          </cell>
        </row>
        <row r="14">
          <cell r="V14">
            <v>890</v>
          </cell>
        </row>
        <row r="15">
          <cell r="V15">
            <v>1008</v>
          </cell>
        </row>
        <row r="16">
          <cell r="V16">
            <v>1226</v>
          </cell>
        </row>
        <row r="17">
          <cell r="V17">
            <v>1961</v>
          </cell>
        </row>
        <row r="18">
          <cell r="V18">
            <v>1196</v>
          </cell>
        </row>
        <row r="19">
          <cell r="V19">
            <v>2077</v>
          </cell>
        </row>
        <row r="20">
          <cell r="V20">
            <v>2056</v>
          </cell>
        </row>
        <row r="21">
          <cell r="V21">
            <v>3231</v>
          </cell>
        </row>
        <row r="22">
          <cell r="V22">
            <v>3427</v>
          </cell>
        </row>
        <row r="23">
          <cell r="V23">
            <v>4970</v>
          </cell>
        </row>
        <row r="24">
          <cell r="V24">
            <v>3326</v>
          </cell>
        </row>
        <row r="25">
          <cell r="V25">
            <v>4824</v>
          </cell>
        </row>
        <row r="26">
          <cell r="V26">
            <v>1757</v>
          </cell>
        </row>
        <row r="27">
          <cell r="V27">
            <v>2934</v>
          </cell>
        </row>
      </sheetData>
      <sheetData sheetId="4">
        <row r="4">
          <cell r="V4">
            <v>2128</v>
          </cell>
        </row>
        <row r="5">
          <cell r="V5">
            <v>2166</v>
          </cell>
        </row>
        <row r="6">
          <cell r="V6">
            <v>2294</v>
          </cell>
        </row>
        <row r="7">
          <cell r="V7">
            <v>2330</v>
          </cell>
        </row>
        <row r="8">
          <cell r="V8">
            <v>2406</v>
          </cell>
        </row>
        <row r="9">
          <cell r="V9">
            <v>2461</v>
          </cell>
        </row>
        <row r="10">
          <cell r="V10">
            <v>3169</v>
          </cell>
        </row>
        <row r="11">
          <cell r="V11">
            <v>3360</v>
          </cell>
        </row>
        <row r="12">
          <cell r="V12">
            <v>3366</v>
          </cell>
        </row>
        <row r="13">
          <cell r="V13">
            <v>3535</v>
          </cell>
        </row>
        <row r="14">
          <cell r="V14">
            <v>2432</v>
          </cell>
        </row>
        <row r="15">
          <cell r="V15">
            <v>2617</v>
          </cell>
        </row>
        <row r="16">
          <cell r="V16">
            <v>3312</v>
          </cell>
        </row>
        <row r="17">
          <cell r="V17">
            <v>3373</v>
          </cell>
        </row>
        <row r="18">
          <cell r="V18">
            <v>2620</v>
          </cell>
        </row>
        <row r="19">
          <cell r="V19">
            <v>2691</v>
          </cell>
        </row>
        <row r="20">
          <cell r="V20">
            <v>3914</v>
          </cell>
        </row>
        <row r="21">
          <cell r="V21">
            <v>4008</v>
          </cell>
        </row>
        <row r="22">
          <cell r="V22">
            <v>3762</v>
          </cell>
        </row>
        <row r="23">
          <cell r="V23">
            <v>3821</v>
          </cell>
        </row>
        <row r="24">
          <cell r="V24">
            <v>6487</v>
          </cell>
        </row>
        <row r="25">
          <cell r="V25">
            <v>6898</v>
          </cell>
        </row>
        <row r="26">
          <cell r="V26">
            <v>2928</v>
          </cell>
        </row>
        <row r="27">
          <cell r="V27">
            <v>2996</v>
          </cell>
        </row>
      </sheetData>
      <sheetData sheetId="5">
        <row r="4">
          <cell r="V4">
            <v>34803</v>
          </cell>
        </row>
        <row r="5">
          <cell r="V5">
            <v>35570</v>
          </cell>
        </row>
        <row r="6">
          <cell r="V6">
            <v>34754</v>
          </cell>
        </row>
        <row r="7">
          <cell r="V7">
            <v>35552</v>
          </cell>
        </row>
        <row r="8">
          <cell r="V8">
            <v>36327</v>
          </cell>
        </row>
        <row r="9">
          <cell r="V9">
            <v>37184</v>
          </cell>
        </row>
        <row r="10">
          <cell r="V10">
            <v>44544</v>
          </cell>
        </row>
        <row r="11">
          <cell r="V11">
            <v>45750</v>
          </cell>
        </row>
        <row r="12">
          <cell r="V12">
            <v>41253</v>
          </cell>
        </row>
        <row r="13">
          <cell r="V13">
            <v>42151</v>
          </cell>
        </row>
        <row r="14">
          <cell r="V14">
            <v>37747</v>
          </cell>
        </row>
        <row r="15">
          <cell r="V15">
            <v>38397</v>
          </cell>
        </row>
        <row r="16">
          <cell r="V16">
            <v>38173</v>
          </cell>
        </row>
        <row r="17">
          <cell r="V17">
            <v>39155</v>
          </cell>
        </row>
        <row r="18">
          <cell r="V18">
            <v>38959</v>
          </cell>
        </row>
        <row r="19">
          <cell r="V19">
            <v>40045</v>
          </cell>
        </row>
        <row r="20">
          <cell r="V20">
            <v>56179</v>
          </cell>
        </row>
        <row r="21">
          <cell r="V21">
            <v>57652</v>
          </cell>
        </row>
        <row r="22">
          <cell r="V22">
            <v>51463</v>
          </cell>
        </row>
        <row r="23">
          <cell r="V23">
            <v>53012</v>
          </cell>
        </row>
        <row r="24">
          <cell r="V24">
            <v>55457</v>
          </cell>
        </row>
        <row r="25">
          <cell r="V25">
            <v>56978</v>
          </cell>
        </row>
        <row r="26">
          <cell r="V26">
            <v>36591</v>
          </cell>
        </row>
        <row r="27">
          <cell r="V27">
            <v>37490</v>
          </cell>
        </row>
      </sheetData>
      <sheetData sheetId="6">
        <row r="4">
          <cell r="V4">
            <v>1731</v>
          </cell>
        </row>
        <row r="5">
          <cell r="V5">
            <v>1731</v>
          </cell>
        </row>
        <row r="6">
          <cell r="V6">
            <v>2053</v>
          </cell>
        </row>
        <row r="7">
          <cell r="V7">
            <v>2366</v>
          </cell>
        </row>
        <row r="8">
          <cell r="V8">
            <v>3172</v>
          </cell>
        </row>
        <row r="9">
          <cell r="V9">
            <v>3491</v>
          </cell>
        </row>
        <row r="10">
          <cell r="V10">
            <v>4940</v>
          </cell>
        </row>
        <row r="11">
          <cell r="V11">
            <v>5295</v>
          </cell>
        </row>
        <row r="12">
          <cell r="V12">
            <v>4517</v>
          </cell>
        </row>
        <row r="13">
          <cell r="V13">
            <v>4856</v>
          </cell>
        </row>
        <row r="14">
          <cell r="V14">
            <v>3291</v>
          </cell>
        </row>
        <row r="15">
          <cell r="V15">
            <v>3710</v>
          </cell>
        </row>
        <row r="16">
          <cell r="V16">
            <v>2023</v>
          </cell>
        </row>
        <row r="17">
          <cell r="V17">
            <v>3101</v>
          </cell>
        </row>
        <row r="18">
          <cell r="V18">
            <v>1945</v>
          </cell>
        </row>
        <row r="19">
          <cell r="V19">
            <v>3195</v>
          </cell>
        </row>
        <row r="20">
          <cell r="V20">
            <v>2202</v>
          </cell>
        </row>
        <row r="21">
          <cell r="V21">
            <v>2838</v>
          </cell>
        </row>
        <row r="22">
          <cell r="V22">
            <v>73</v>
          </cell>
        </row>
        <row r="23">
          <cell r="V23">
            <v>102</v>
          </cell>
        </row>
        <row r="24">
          <cell r="V24">
            <v>179</v>
          </cell>
        </row>
        <row r="25">
          <cell r="V25">
            <v>274</v>
          </cell>
        </row>
        <row r="26">
          <cell r="V26">
            <v>26</v>
          </cell>
        </row>
        <row r="27">
          <cell r="V27">
            <v>44</v>
          </cell>
        </row>
      </sheetData>
      <sheetData sheetId="7">
        <row r="4">
          <cell r="V4">
            <v>4</v>
          </cell>
        </row>
        <row r="5">
          <cell r="V5">
            <v>4</v>
          </cell>
        </row>
        <row r="6">
          <cell r="V6">
            <v>4</v>
          </cell>
        </row>
        <row r="7">
          <cell r="V7">
            <v>4</v>
          </cell>
        </row>
        <row r="8">
          <cell r="V8">
            <v>0</v>
          </cell>
        </row>
        <row r="9">
          <cell r="V9">
            <v>0</v>
          </cell>
        </row>
        <row r="10">
          <cell r="V10">
            <v>4</v>
          </cell>
        </row>
        <row r="11">
          <cell r="V11">
            <v>4</v>
          </cell>
        </row>
        <row r="12">
          <cell r="V12">
            <v>29</v>
          </cell>
        </row>
        <row r="13">
          <cell r="V13">
            <v>29</v>
          </cell>
        </row>
        <row r="14">
          <cell r="V14">
            <v>0</v>
          </cell>
        </row>
        <row r="15">
          <cell r="V15">
            <v>0</v>
          </cell>
        </row>
        <row r="16">
          <cell r="V16">
            <v>10</v>
          </cell>
        </row>
        <row r="17">
          <cell r="V17">
            <v>10</v>
          </cell>
        </row>
        <row r="18">
          <cell r="V18">
            <v>0</v>
          </cell>
        </row>
        <row r="19">
          <cell r="V19">
            <v>0</v>
          </cell>
        </row>
        <row r="20">
          <cell r="V20">
            <v>2</v>
          </cell>
        </row>
        <row r="21">
          <cell r="V21">
            <v>2</v>
          </cell>
        </row>
        <row r="22">
          <cell r="V22">
            <v>0</v>
          </cell>
        </row>
        <row r="23">
          <cell r="V23">
            <v>0</v>
          </cell>
        </row>
        <row r="24">
          <cell r="V24">
            <v>11</v>
          </cell>
        </row>
        <row r="25">
          <cell r="V25">
            <v>11</v>
          </cell>
        </row>
        <row r="26">
          <cell r="V26">
            <v>4</v>
          </cell>
        </row>
        <row r="27">
          <cell r="V27">
            <v>4</v>
          </cell>
        </row>
      </sheetData>
      <sheetData sheetId="8">
        <row r="4">
          <cell r="V4">
            <v>20827</v>
          </cell>
        </row>
        <row r="5">
          <cell r="V5">
            <v>21318</v>
          </cell>
        </row>
        <row r="6">
          <cell r="V6">
            <v>23380</v>
          </cell>
        </row>
        <row r="7">
          <cell r="V7">
            <v>24371</v>
          </cell>
        </row>
        <row r="8">
          <cell r="V8">
            <v>23052</v>
          </cell>
        </row>
        <row r="9">
          <cell r="V9">
            <v>23994</v>
          </cell>
        </row>
        <row r="10">
          <cell r="V10">
            <v>29398</v>
          </cell>
        </row>
        <row r="11">
          <cell r="V11">
            <v>30854</v>
          </cell>
        </row>
        <row r="12">
          <cell r="V12">
            <v>26209</v>
          </cell>
        </row>
        <row r="13">
          <cell r="V13">
            <v>28132</v>
          </cell>
        </row>
        <row r="14">
          <cell r="V14">
            <v>20501</v>
          </cell>
        </row>
        <row r="15">
          <cell r="V15">
            <v>21159</v>
          </cell>
        </row>
        <row r="16">
          <cell r="V16">
            <v>26982</v>
          </cell>
        </row>
        <row r="17">
          <cell r="V17">
            <v>28502</v>
          </cell>
        </row>
        <row r="18">
          <cell r="V18">
            <v>27047</v>
          </cell>
        </row>
        <row r="19">
          <cell r="V19">
            <v>27949</v>
          </cell>
        </row>
        <row r="20">
          <cell r="V20">
            <v>35525</v>
          </cell>
        </row>
        <row r="21">
          <cell r="V21">
            <v>37745</v>
          </cell>
        </row>
        <row r="22">
          <cell r="V22">
            <v>33685</v>
          </cell>
        </row>
        <row r="23">
          <cell r="V23">
            <v>35894</v>
          </cell>
        </row>
        <row r="24">
          <cell r="V24">
            <v>34138</v>
          </cell>
        </row>
        <row r="25">
          <cell r="V25">
            <v>38096</v>
          </cell>
        </row>
        <row r="26">
          <cell r="V26">
            <v>23824</v>
          </cell>
        </row>
        <row r="27">
          <cell r="V27">
            <v>24529</v>
          </cell>
        </row>
      </sheetData>
      <sheetData sheetId="9">
        <row r="4">
          <cell r="V4">
            <v>9024</v>
          </cell>
        </row>
        <row r="5">
          <cell r="V5">
            <v>9166</v>
          </cell>
        </row>
        <row r="6">
          <cell r="V6">
            <v>8658</v>
          </cell>
        </row>
        <row r="7">
          <cell r="V7">
            <v>8850</v>
          </cell>
        </row>
        <row r="8">
          <cell r="V8">
            <v>9577</v>
          </cell>
        </row>
        <row r="9">
          <cell r="V9">
            <v>9846</v>
          </cell>
        </row>
        <row r="10">
          <cell r="V10">
            <v>12055</v>
          </cell>
        </row>
        <row r="11">
          <cell r="V11">
            <v>12480</v>
          </cell>
        </row>
        <row r="12">
          <cell r="V12">
            <v>7592</v>
          </cell>
        </row>
        <row r="13">
          <cell r="V13">
            <v>7891</v>
          </cell>
        </row>
        <row r="14">
          <cell r="V14">
            <v>7200</v>
          </cell>
        </row>
        <row r="15">
          <cell r="V15">
            <v>7448</v>
          </cell>
        </row>
        <row r="16">
          <cell r="V16">
            <v>8033</v>
          </cell>
        </row>
        <row r="17">
          <cell r="V17">
            <v>8398</v>
          </cell>
        </row>
        <row r="18">
          <cell r="V18">
            <v>6119</v>
          </cell>
        </row>
        <row r="19">
          <cell r="V19">
            <v>6217</v>
          </cell>
        </row>
        <row r="20">
          <cell r="V20">
            <v>10575</v>
          </cell>
        </row>
        <row r="21">
          <cell r="V21">
            <v>10899</v>
          </cell>
        </row>
        <row r="22">
          <cell r="V22">
            <v>11811</v>
          </cell>
        </row>
        <row r="23">
          <cell r="V23">
            <v>12466</v>
          </cell>
        </row>
        <row r="24">
          <cell r="V24">
            <v>10531</v>
          </cell>
        </row>
        <row r="25">
          <cell r="V25">
            <v>11355</v>
          </cell>
        </row>
        <row r="26">
          <cell r="V26">
            <v>7919</v>
          </cell>
        </row>
        <row r="27">
          <cell r="V27">
            <v>8126</v>
          </cell>
        </row>
      </sheetData>
      <sheetData sheetId="10">
        <row r="4">
          <cell r="V4">
            <v>328</v>
          </cell>
        </row>
        <row r="5">
          <cell r="V5">
            <v>328</v>
          </cell>
        </row>
        <row r="6">
          <cell r="V6">
            <v>436</v>
          </cell>
        </row>
        <row r="7">
          <cell r="V7">
            <v>436</v>
          </cell>
        </row>
        <row r="8">
          <cell r="V8">
            <v>585</v>
          </cell>
        </row>
        <row r="9">
          <cell r="V9">
            <v>585</v>
          </cell>
        </row>
        <row r="10">
          <cell r="V10">
            <v>1077</v>
          </cell>
        </row>
        <row r="11">
          <cell r="V11">
            <v>1077</v>
          </cell>
        </row>
        <row r="12">
          <cell r="V12">
            <v>1088</v>
          </cell>
        </row>
        <row r="13">
          <cell r="V13">
            <v>1088</v>
          </cell>
        </row>
        <row r="14">
          <cell r="V14">
            <v>1106</v>
          </cell>
        </row>
        <row r="15">
          <cell r="V15">
            <v>1106</v>
          </cell>
        </row>
        <row r="16">
          <cell r="V16">
            <v>873</v>
          </cell>
        </row>
        <row r="17">
          <cell r="V17">
            <v>873</v>
          </cell>
        </row>
        <row r="18">
          <cell r="V18">
            <v>687</v>
          </cell>
        </row>
        <row r="19">
          <cell r="V19">
            <v>687</v>
          </cell>
        </row>
        <row r="20">
          <cell r="V20">
            <v>1141</v>
          </cell>
        </row>
        <row r="21">
          <cell r="V21">
            <v>1141</v>
          </cell>
        </row>
        <row r="22">
          <cell r="V22">
            <v>1265</v>
          </cell>
        </row>
        <row r="23">
          <cell r="V23">
            <v>1265</v>
          </cell>
        </row>
        <row r="24">
          <cell r="V24">
            <v>1897</v>
          </cell>
        </row>
        <row r="25">
          <cell r="V25">
            <v>1897</v>
          </cell>
        </row>
        <row r="26">
          <cell r="V26">
            <v>648</v>
          </cell>
        </row>
        <row r="27">
          <cell r="V27">
            <v>648</v>
          </cell>
        </row>
      </sheetData>
      <sheetData sheetId="11">
        <row r="4">
          <cell r="V4">
            <v>0</v>
          </cell>
        </row>
        <row r="5">
          <cell r="V5">
            <v>0</v>
          </cell>
        </row>
        <row r="6">
          <cell r="V6">
            <v>0</v>
          </cell>
        </row>
        <row r="7">
          <cell r="V7">
            <v>0</v>
          </cell>
        </row>
        <row r="8">
          <cell r="V8">
            <v>1</v>
          </cell>
        </row>
        <row r="9">
          <cell r="V9">
            <v>1</v>
          </cell>
        </row>
        <row r="10">
          <cell r="V10">
            <v>12</v>
          </cell>
        </row>
        <row r="11">
          <cell r="V11">
            <v>12</v>
          </cell>
        </row>
        <row r="12">
          <cell r="V12">
            <v>0</v>
          </cell>
        </row>
        <row r="13">
          <cell r="V13">
            <v>0</v>
          </cell>
        </row>
        <row r="14">
          <cell r="V14">
            <v>2</v>
          </cell>
        </row>
        <row r="15">
          <cell r="V15">
            <v>2</v>
          </cell>
        </row>
        <row r="16">
          <cell r="V16">
            <v>0</v>
          </cell>
        </row>
        <row r="17">
          <cell r="V17">
            <v>0</v>
          </cell>
        </row>
        <row r="18">
          <cell r="V18">
            <v>0</v>
          </cell>
        </row>
        <row r="19">
          <cell r="V19">
            <v>0</v>
          </cell>
        </row>
        <row r="20">
          <cell r="V20">
            <v>0</v>
          </cell>
        </row>
        <row r="21">
          <cell r="V21">
            <v>0</v>
          </cell>
        </row>
        <row r="22">
          <cell r="V22">
            <v>0</v>
          </cell>
        </row>
        <row r="23">
          <cell r="V23">
            <v>0</v>
          </cell>
        </row>
        <row r="24">
          <cell r="V24">
            <v>5</v>
          </cell>
        </row>
        <row r="25">
          <cell r="V25">
            <v>5</v>
          </cell>
        </row>
        <row r="26">
          <cell r="V26">
            <v>0</v>
          </cell>
        </row>
        <row r="27">
          <cell r="V27">
            <v>0</v>
          </cell>
        </row>
      </sheetData>
      <sheetData sheetId="12">
        <row r="4">
          <cell r="V4">
            <v>0</v>
          </cell>
        </row>
        <row r="5">
          <cell r="V5">
            <v>0</v>
          </cell>
        </row>
        <row r="6">
          <cell r="V6">
            <v>0</v>
          </cell>
        </row>
        <row r="7">
          <cell r="V7">
            <v>0</v>
          </cell>
        </row>
        <row r="8">
          <cell r="V8">
            <v>0</v>
          </cell>
        </row>
        <row r="9">
          <cell r="V9">
            <v>0</v>
          </cell>
        </row>
        <row r="10">
          <cell r="V10">
            <v>0</v>
          </cell>
        </row>
        <row r="11">
          <cell r="V11">
            <v>0</v>
          </cell>
        </row>
        <row r="12">
          <cell r="V12">
            <v>0</v>
          </cell>
        </row>
        <row r="13">
          <cell r="V13">
            <v>0</v>
          </cell>
        </row>
        <row r="14">
          <cell r="V14">
            <v>0</v>
          </cell>
        </row>
        <row r="15">
          <cell r="V15">
            <v>0</v>
          </cell>
        </row>
        <row r="16">
          <cell r="V16">
            <v>0</v>
          </cell>
        </row>
        <row r="17">
          <cell r="V17">
            <v>0</v>
          </cell>
        </row>
        <row r="18">
          <cell r="V18">
            <v>0</v>
          </cell>
        </row>
        <row r="19">
          <cell r="V19">
            <v>0</v>
          </cell>
        </row>
        <row r="20">
          <cell r="V20">
            <v>0</v>
          </cell>
        </row>
        <row r="21">
          <cell r="V21">
            <v>0</v>
          </cell>
        </row>
        <row r="22">
          <cell r="V22">
            <v>0</v>
          </cell>
        </row>
        <row r="23">
          <cell r="V23">
            <v>0</v>
          </cell>
        </row>
        <row r="24">
          <cell r="V24">
            <v>0</v>
          </cell>
        </row>
        <row r="25">
          <cell r="V25">
            <v>0</v>
          </cell>
        </row>
        <row r="26">
          <cell r="V26">
            <v>0</v>
          </cell>
        </row>
        <row r="27">
          <cell r="V27">
            <v>0</v>
          </cell>
        </row>
      </sheetData>
      <sheetData sheetId="13">
        <row r="4">
          <cell r="V4">
            <v>3</v>
          </cell>
        </row>
        <row r="5">
          <cell r="V5">
            <v>3</v>
          </cell>
        </row>
        <row r="6">
          <cell r="V6">
            <v>13</v>
          </cell>
        </row>
        <row r="7">
          <cell r="V7">
            <v>13</v>
          </cell>
        </row>
        <row r="8">
          <cell r="V8">
            <v>1</v>
          </cell>
        </row>
        <row r="9">
          <cell r="V9">
            <v>7</v>
          </cell>
        </row>
        <row r="10">
          <cell r="V10">
            <v>0</v>
          </cell>
        </row>
        <row r="11">
          <cell r="V11">
            <v>0</v>
          </cell>
        </row>
        <row r="12">
          <cell r="V12">
            <v>3</v>
          </cell>
        </row>
        <row r="13">
          <cell r="V13">
            <v>3</v>
          </cell>
        </row>
        <row r="14">
          <cell r="V14">
            <v>1</v>
          </cell>
        </row>
        <row r="15">
          <cell r="V15">
            <v>1</v>
          </cell>
        </row>
        <row r="16">
          <cell r="V16">
            <v>0</v>
          </cell>
        </row>
        <row r="17">
          <cell r="V17">
            <v>0</v>
          </cell>
        </row>
        <row r="18">
          <cell r="V18">
            <v>0</v>
          </cell>
        </row>
        <row r="19">
          <cell r="V19">
            <v>0</v>
          </cell>
        </row>
        <row r="20">
          <cell r="V20">
            <v>0</v>
          </cell>
        </row>
        <row r="21">
          <cell r="V21">
            <v>0</v>
          </cell>
        </row>
        <row r="22">
          <cell r="V22">
            <v>6</v>
          </cell>
        </row>
        <row r="23">
          <cell r="V23">
            <v>6</v>
          </cell>
        </row>
        <row r="24">
          <cell r="V24">
            <v>5</v>
          </cell>
        </row>
        <row r="25">
          <cell r="V25">
            <v>5</v>
          </cell>
        </row>
        <row r="26">
          <cell r="V26">
            <v>7</v>
          </cell>
        </row>
        <row r="27">
          <cell r="V27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X33"/>
  <sheetViews>
    <sheetView tabSelected="1" view="pageBreakPreview" zoomScale="80" zoomScaleNormal="70" zoomScaleSheetLayoutView="80" workbookViewId="0">
      <selection activeCell="D26" sqref="D26:I26"/>
    </sheetView>
  </sheetViews>
  <sheetFormatPr defaultRowHeight="13.5" x14ac:dyDescent="0.15"/>
  <cols>
    <col min="1" max="1" width="3.125" customWidth="1"/>
    <col min="2" max="24" width="10" customWidth="1"/>
  </cols>
  <sheetData>
    <row r="1" spans="2:24" ht="14.25" thickBot="1" x14ac:dyDescent="0.2">
      <c r="B1" t="s">
        <v>39</v>
      </c>
      <c r="X1" s="1" t="s">
        <v>37</v>
      </c>
    </row>
    <row r="2" spans="2:24" ht="14.25" thickBot="1" x14ac:dyDescent="0.2">
      <c r="B2" s="2" t="s">
        <v>38</v>
      </c>
      <c r="C2" s="2" t="s">
        <v>0</v>
      </c>
      <c r="D2" s="3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5" t="s">
        <v>6</v>
      </c>
      <c r="J2" s="6" t="s">
        <v>7</v>
      </c>
      <c r="K2" s="7" t="s">
        <v>8</v>
      </c>
      <c r="L2" s="8" t="s">
        <v>9</v>
      </c>
      <c r="M2" s="9" t="s">
        <v>10</v>
      </c>
      <c r="N2" s="10" t="s">
        <v>11</v>
      </c>
      <c r="O2" s="10" t="s">
        <v>12</v>
      </c>
      <c r="P2" s="10" t="s">
        <v>13</v>
      </c>
      <c r="Q2" s="10" t="s">
        <v>14</v>
      </c>
      <c r="R2" s="11" t="s">
        <v>15</v>
      </c>
      <c r="S2" s="12" t="s">
        <v>16</v>
      </c>
      <c r="T2" s="13" t="s">
        <v>8</v>
      </c>
      <c r="U2" s="11" t="s">
        <v>9</v>
      </c>
      <c r="V2" s="12" t="s">
        <v>17</v>
      </c>
      <c r="W2" s="13" t="s">
        <v>18</v>
      </c>
      <c r="X2" s="14" t="s">
        <v>19</v>
      </c>
    </row>
    <row r="3" spans="2:24" x14ac:dyDescent="0.15">
      <c r="B3" s="91" t="s">
        <v>20</v>
      </c>
      <c r="C3" s="15" t="s">
        <v>21</v>
      </c>
      <c r="D3" s="16">
        <f>[1]室蘭市!$V4</f>
        <v>611</v>
      </c>
      <c r="E3" s="17">
        <f>[1]室蘭市!$V6</f>
        <v>716</v>
      </c>
      <c r="F3" s="16">
        <f>[1]室蘭市!$V8</f>
        <v>674</v>
      </c>
      <c r="G3" s="17">
        <f>[1]室蘭市!$V10</f>
        <v>659</v>
      </c>
      <c r="H3" s="16">
        <f>[1]室蘭市!$V12</f>
        <v>869</v>
      </c>
      <c r="I3" s="17">
        <f>[1]室蘭市!$V14</f>
        <v>890</v>
      </c>
      <c r="J3" s="18">
        <f t="shared" ref="J3:J24" si="0">SUM(D3:I3)</f>
        <v>4419</v>
      </c>
      <c r="K3" s="19">
        <v>6079</v>
      </c>
      <c r="L3" s="20">
        <f t="shared" ref="L3:L26" si="1">IF(OR(K3=0,K3=""),"-",+J3/K3)</f>
        <v>0.7269287711794703</v>
      </c>
      <c r="M3" s="21">
        <f>[1]室蘭市!$V16</f>
        <v>1226</v>
      </c>
      <c r="N3" s="17">
        <f>[1]室蘭市!$V18</f>
        <v>1196</v>
      </c>
      <c r="O3" s="17">
        <f>[1]室蘭市!$V20</f>
        <v>2056</v>
      </c>
      <c r="P3" s="17">
        <f>[1]室蘭市!$V22</f>
        <v>3427</v>
      </c>
      <c r="Q3" s="17">
        <f>[1]室蘭市!$V24</f>
        <v>3326</v>
      </c>
      <c r="R3" s="22">
        <f>[1]室蘭市!$V26</f>
        <v>1757</v>
      </c>
      <c r="S3" s="23">
        <f t="shared" ref="S3:S24" si="2">SUM(M3:R3)</f>
        <v>12988</v>
      </c>
      <c r="T3" s="24">
        <v>11611</v>
      </c>
      <c r="U3" s="25">
        <f>IF(OR(T3=0,T3=""),"-",+S3/T3)</f>
        <v>1.1185944363103952</v>
      </c>
      <c r="V3" s="26">
        <f>J3+S3</f>
        <v>17407</v>
      </c>
      <c r="W3" s="27">
        <f>K3+T3</f>
        <v>17690</v>
      </c>
      <c r="X3" s="20">
        <f>IF(OR(W3=0,W3=""),"-",+V3/W3)</f>
        <v>0.98400226116449974</v>
      </c>
    </row>
    <row r="4" spans="2:24" x14ac:dyDescent="0.15">
      <c r="B4" s="90"/>
      <c r="C4" s="28" t="s">
        <v>22</v>
      </c>
      <c r="D4" s="29">
        <f>[1]室蘭市!$V5</f>
        <v>696</v>
      </c>
      <c r="E4" s="30">
        <f>[1]室蘭市!$V7</f>
        <v>818</v>
      </c>
      <c r="F4" s="30">
        <f>[1]室蘭市!$V9</f>
        <v>758</v>
      </c>
      <c r="G4" s="30">
        <f>[1]室蘭市!$V11</f>
        <v>767</v>
      </c>
      <c r="H4" s="30">
        <f>[1]室蘭市!$V13</f>
        <v>981</v>
      </c>
      <c r="I4" s="31">
        <f>[1]室蘭市!$V15</f>
        <v>1008</v>
      </c>
      <c r="J4" s="32">
        <f t="shared" si="0"/>
        <v>5028</v>
      </c>
      <c r="K4" s="33">
        <v>6745</v>
      </c>
      <c r="L4" s="34">
        <f t="shared" si="1"/>
        <v>0.74544106745737582</v>
      </c>
      <c r="M4" s="35">
        <f>[1]室蘭市!$V17</f>
        <v>1961</v>
      </c>
      <c r="N4" s="30">
        <f>[1]室蘭市!$V19</f>
        <v>2077</v>
      </c>
      <c r="O4" s="30">
        <f>[1]室蘭市!$V21</f>
        <v>3231</v>
      </c>
      <c r="P4" s="30">
        <f>[1]室蘭市!$V23</f>
        <v>4970</v>
      </c>
      <c r="Q4" s="30">
        <f>[1]室蘭市!$V25</f>
        <v>4824</v>
      </c>
      <c r="R4" s="31">
        <f>[1]室蘭市!$V27</f>
        <v>2934</v>
      </c>
      <c r="S4" s="36">
        <f t="shared" si="2"/>
        <v>19997</v>
      </c>
      <c r="T4" s="37">
        <v>11998</v>
      </c>
      <c r="U4" s="38">
        <f t="shared" ref="U4:U26" si="3">IF(OR(T4=0,T4=""),"-",+S4/T4)</f>
        <v>1.6666944490748459</v>
      </c>
      <c r="V4" s="39">
        <f t="shared" ref="V4:W24" si="4">J4+S4</f>
        <v>25025</v>
      </c>
      <c r="W4" s="40">
        <f t="shared" si="4"/>
        <v>18743</v>
      </c>
      <c r="X4" s="34">
        <f t="shared" ref="X4:X26" si="5">IF(OR(W4=0,W4=""),"-",+V4/W4)</f>
        <v>1.3351651283145707</v>
      </c>
    </row>
    <row r="5" spans="2:24" x14ac:dyDescent="0.15">
      <c r="B5" s="90" t="s">
        <v>23</v>
      </c>
      <c r="C5" s="41" t="s">
        <v>21</v>
      </c>
      <c r="D5" s="42">
        <f>[1]苫小牧市!$V4</f>
        <v>2128</v>
      </c>
      <c r="E5" s="43">
        <f>[1]苫小牧市!$V6</f>
        <v>2294</v>
      </c>
      <c r="F5" s="43">
        <f>[1]苫小牧市!$V8</f>
        <v>2406</v>
      </c>
      <c r="G5" s="43">
        <f>[1]苫小牧市!$V10</f>
        <v>3169</v>
      </c>
      <c r="H5" s="43">
        <f>[1]苫小牧市!$V12</f>
        <v>3366</v>
      </c>
      <c r="I5" s="44">
        <f>[1]苫小牧市!$V14</f>
        <v>2432</v>
      </c>
      <c r="J5" s="45">
        <f t="shared" si="0"/>
        <v>15795</v>
      </c>
      <c r="K5" s="46">
        <v>13875</v>
      </c>
      <c r="L5" s="47">
        <f t="shared" si="1"/>
        <v>1.1383783783783783</v>
      </c>
      <c r="M5" s="48">
        <f>[1]苫小牧市!$V16</f>
        <v>3312</v>
      </c>
      <c r="N5" s="43">
        <f>[1]苫小牧市!$V18</f>
        <v>2620</v>
      </c>
      <c r="O5" s="43">
        <f>[1]苫小牧市!$V20</f>
        <v>3914</v>
      </c>
      <c r="P5" s="43">
        <f>[1]苫小牧市!$V22</f>
        <v>3762</v>
      </c>
      <c r="Q5" s="43">
        <f>[1]苫小牧市!$V24</f>
        <v>6487</v>
      </c>
      <c r="R5" s="44">
        <f>[1]苫小牧市!$V26</f>
        <v>2928</v>
      </c>
      <c r="S5" s="49">
        <f t="shared" si="2"/>
        <v>23023</v>
      </c>
      <c r="T5" s="50">
        <v>24594</v>
      </c>
      <c r="U5" s="51">
        <f t="shared" si="3"/>
        <v>0.93612263153614705</v>
      </c>
      <c r="V5" s="52">
        <f t="shared" si="4"/>
        <v>38818</v>
      </c>
      <c r="W5" s="53">
        <f t="shared" si="4"/>
        <v>38469</v>
      </c>
      <c r="X5" s="47">
        <f t="shared" si="5"/>
        <v>1.0090722399854428</v>
      </c>
    </row>
    <row r="6" spans="2:24" x14ac:dyDescent="0.15">
      <c r="B6" s="90"/>
      <c r="C6" s="28" t="s">
        <v>22</v>
      </c>
      <c r="D6" s="29">
        <f>[1]苫小牧市!$V5</f>
        <v>2166</v>
      </c>
      <c r="E6" s="30">
        <f>[1]苫小牧市!$V7</f>
        <v>2330</v>
      </c>
      <c r="F6" s="30">
        <f>[1]苫小牧市!$V9</f>
        <v>2461</v>
      </c>
      <c r="G6" s="30">
        <f>[1]苫小牧市!$V11</f>
        <v>3360</v>
      </c>
      <c r="H6" s="30">
        <f>[1]苫小牧市!$V13</f>
        <v>3535</v>
      </c>
      <c r="I6" s="31">
        <f>[1]苫小牧市!$V15</f>
        <v>2617</v>
      </c>
      <c r="J6" s="32">
        <f t="shared" si="0"/>
        <v>16469</v>
      </c>
      <c r="K6" s="33">
        <v>14076</v>
      </c>
      <c r="L6" s="34">
        <f t="shared" si="1"/>
        <v>1.1700056834327934</v>
      </c>
      <c r="M6" s="35">
        <f>[1]苫小牧市!$V17</f>
        <v>3373</v>
      </c>
      <c r="N6" s="30">
        <f>[1]苫小牧市!$V19</f>
        <v>2691</v>
      </c>
      <c r="O6" s="30">
        <f>[1]苫小牧市!$V21</f>
        <v>4008</v>
      </c>
      <c r="P6" s="30">
        <f>[1]苫小牧市!$V23</f>
        <v>3821</v>
      </c>
      <c r="Q6" s="30">
        <f>[1]苫小牧市!$V25</f>
        <v>6898</v>
      </c>
      <c r="R6" s="31">
        <f>[1]苫小牧市!$V27</f>
        <v>2996</v>
      </c>
      <c r="S6" s="36">
        <f t="shared" si="2"/>
        <v>23787</v>
      </c>
      <c r="T6" s="37">
        <v>24980</v>
      </c>
      <c r="U6" s="38">
        <f t="shared" si="3"/>
        <v>0.9522417934347478</v>
      </c>
      <c r="V6" s="54">
        <f t="shared" si="4"/>
        <v>40256</v>
      </c>
      <c r="W6" s="40">
        <f t="shared" si="4"/>
        <v>39056</v>
      </c>
      <c r="X6" s="34">
        <f t="shared" si="5"/>
        <v>1.0307251126587464</v>
      </c>
    </row>
    <row r="7" spans="2:24" x14ac:dyDescent="0.15">
      <c r="B7" s="90" t="s">
        <v>24</v>
      </c>
      <c r="C7" s="41" t="s">
        <v>21</v>
      </c>
      <c r="D7" s="42">
        <f>[1]登別市!$V4</f>
        <v>34803</v>
      </c>
      <c r="E7" s="43">
        <f>[1]登別市!$V6</f>
        <v>34754</v>
      </c>
      <c r="F7" s="43">
        <f>[1]登別市!$V8</f>
        <v>36327</v>
      </c>
      <c r="G7" s="43">
        <f>[1]登別市!$V10</f>
        <v>44544</v>
      </c>
      <c r="H7" s="43">
        <f>[1]登別市!$V12</f>
        <v>41253</v>
      </c>
      <c r="I7" s="44">
        <f>[1]登別市!$V14</f>
        <v>37747</v>
      </c>
      <c r="J7" s="45">
        <f t="shared" si="0"/>
        <v>229428</v>
      </c>
      <c r="K7" s="46">
        <v>199102</v>
      </c>
      <c r="L7" s="47">
        <f t="shared" si="1"/>
        <v>1.152313889363241</v>
      </c>
      <c r="M7" s="48">
        <f>[1]登別市!$V16</f>
        <v>38173</v>
      </c>
      <c r="N7" s="43">
        <f>[1]登別市!$V18</f>
        <v>38959</v>
      </c>
      <c r="O7" s="43">
        <f>[1]登別市!$V20</f>
        <v>56179</v>
      </c>
      <c r="P7" s="43">
        <f>[1]登別市!$V22</f>
        <v>51463</v>
      </c>
      <c r="Q7" s="43">
        <f>[1]登別市!$V24</f>
        <v>55457</v>
      </c>
      <c r="R7" s="44">
        <f>[1]登別市!$V26</f>
        <v>36591</v>
      </c>
      <c r="S7" s="49">
        <f t="shared" si="2"/>
        <v>276822</v>
      </c>
      <c r="T7" s="50">
        <v>271006</v>
      </c>
      <c r="U7" s="51">
        <f t="shared" si="3"/>
        <v>1.0214607794661372</v>
      </c>
      <c r="V7" s="52">
        <f t="shared" si="4"/>
        <v>506250</v>
      </c>
      <c r="W7" s="53">
        <f t="shared" si="4"/>
        <v>470108</v>
      </c>
      <c r="X7" s="47">
        <f t="shared" si="5"/>
        <v>1.0768802062504785</v>
      </c>
    </row>
    <row r="8" spans="2:24" x14ac:dyDescent="0.15">
      <c r="B8" s="90"/>
      <c r="C8" s="28" t="s">
        <v>22</v>
      </c>
      <c r="D8" s="29">
        <f>[1]登別市!$V5</f>
        <v>35570</v>
      </c>
      <c r="E8" s="30">
        <f>[1]登別市!$V7</f>
        <v>35552</v>
      </c>
      <c r="F8" s="30">
        <f>[1]登別市!$V9</f>
        <v>37184</v>
      </c>
      <c r="G8" s="30">
        <f>[1]登別市!$V11</f>
        <v>45750</v>
      </c>
      <c r="H8" s="30">
        <f>[1]登別市!$V13</f>
        <v>42151</v>
      </c>
      <c r="I8" s="31">
        <f>[1]登別市!$V15</f>
        <v>38397</v>
      </c>
      <c r="J8" s="32">
        <f t="shared" si="0"/>
        <v>234604</v>
      </c>
      <c r="K8" s="33">
        <v>202595</v>
      </c>
      <c r="L8" s="34">
        <f t="shared" si="1"/>
        <v>1.1579950146844691</v>
      </c>
      <c r="M8" s="35">
        <f>[1]登別市!$V17</f>
        <v>39155</v>
      </c>
      <c r="N8" s="30">
        <f>[1]登別市!$V19</f>
        <v>40045</v>
      </c>
      <c r="O8" s="30">
        <f>[1]登別市!$V21</f>
        <v>57652</v>
      </c>
      <c r="P8" s="30">
        <f>[1]登別市!$V23</f>
        <v>53012</v>
      </c>
      <c r="Q8" s="30">
        <f>[1]登別市!$V25</f>
        <v>56978</v>
      </c>
      <c r="R8" s="31">
        <f>[1]登別市!$V27</f>
        <v>37490</v>
      </c>
      <c r="S8" s="36">
        <f t="shared" si="2"/>
        <v>284332</v>
      </c>
      <c r="T8" s="37">
        <v>277261</v>
      </c>
      <c r="U8" s="38">
        <f t="shared" si="3"/>
        <v>1.0255030458665302</v>
      </c>
      <c r="V8" s="54">
        <f t="shared" si="4"/>
        <v>518936</v>
      </c>
      <c r="W8" s="40">
        <f t="shared" si="4"/>
        <v>479856</v>
      </c>
      <c r="X8" s="34">
        <f t="shared" si="5"/>
        <v>1.0814410989963656</v>
      </c>
    </row>
    <row r="9" spans="2:24" x14ac:dyDescent="0.15">
      <c r="B9" s="90" t="s">
        <v>25</v>
      </c>
      <c r="C9" s="41" t="s">
        <v>21</v>
      </c>
      <c r="D9" s="42">
        <f>[1]伊達市!$V4</f>
        <v>1731</v>
      </c>
      <c r="E9" s="43">
        <f>[1]伊達市!$V6</f>
        <v>2053</v>
      </c>
      <c r="F9" s="43">
        <f>[1]伊達市!$V8</f>
        <v>3172</v>
      </c>
      <c r="G9" s="43">
        <f>[1]伊達市!$V10</f>
        <v>4940</v>
      </c>
      <c r="H9" s="43">
        <f>[1]伊達市!$V12</f>
        <v>4517</v>
      </c>
      <c r="I9" s="44">
        <f>[1]伊達市!$V14</f>
        <v>3291</v>
      </c>
      <c r="J9" s="45">
        <f t="shared" si="0"/>
        <v>19704</v>
      </c>
      <c r="K9" s="46">
        <v>12046</v>
      </c>
      <c r="L9" s="47">
        <f t="shared" si="1"/>
        <v>1.6357297028059106</v>
      </c>
      <c r="M9" s="48">
        <f>[1]伊達市!$V16</f>
        <v>2023</v>
      </c>
      <c r="N9" s="43">
        <f>[1]伊達市!$V18</f>
        <v>1945</v>
      </c>
      <c r="O9" s="43">
        <f>[1]伊達市!$V20</f>
        <v>2202</v>
      </c>
      <c r="P9" s="43">
        <f>[1]伊達市!$V22</f>
        <v>73</v>
      </c>
      <c r="Q9" s="43">
        <f>[1]伊達市!$V24</f>
        <v>179</v>
      </c>
      <c r="R9" s="44">
        <f>[1]伊達市!$V26</f>
        <v>26</v>
      </c>
      <c r="S9" s="49">
        <f t="shared" si="2"/>
        <v>6448</v>
      </c>
      <c r="T9" s="50">
        <v>30640</v>
      </c>
      <c r="U9" s="51">
        <f t="shared" si="3"/>
        <v>0.21044386422976502</v>
      </c>
      <c r="V9" s="52">
        <f t="shared" si="4"/>
        <v>26152</v>
      </c>
      <c r="W9" s="53">
        <f t="shared" si="4"/>
        <v>42686</v>
      </c>
      <c r="X9" s="47">
        <f t="shared" si="5"/>
        <v>0.61265988848802888</v>
      </c>
    </row>
    <row r="10" spans="2:24" x14ac:dyDescent="0.15">
      <c r="B10" s="90"/>
      <c r="C10" s="28" t="s">
        <v>22</v>
      </c>
      <c r="D10" s="29">
        <f>[1]伊達市!$V5</f>
        <v>1731</v>
      </c>
      <c r="E10" s="30">
        <f>[1]伊達市!$V7</f>
        <v>2366</v>
      </c>
      <c r="F10" s="30">
        <f>[1]伊達市!$V9</f>
        <v>3491</v>
      </c>
      <c r="G10" s="30">
        <f>[1]伊達市!$V11</f>
        <v>5295</v>
      </c>
      <c r="H10" s="30">
        <f>[1]伊達市!$V13</f>
        <v>4856</v>
      </c>
      <c r="I10" s="31">
        <f>[1]伊達市!$V15</f>
        <v>3710</v>
      </c>
      <c r="J10" s="32">
        <f t="shared" si="0"/>
        <v>21449</v>
      </c>
      <c r="K10" s="33">
        <v>13862</v>
      </c>
      <c r="L10" s="34">
        <f t="shared" si="1"/>
        <v>1.5473236185254653</v>
      </c>
      <c r="M10" s="35">
        <f>[1]伊達市!$V17</f>
        <v>3101</v>
      </c>
      <c r="N10" s="30">
        <f>[1]伊達市!$V19</f>
        <v>3195</v>
      </c>
      <c r="O10" s="30">
        <f>[1]伊達市!$V21</f>
        <v>2838</v>
      </c>
      <c r="P10" s="30">
        <f>[1]伊達市!$V23</f>
        <v>102</v>
      </c>
      <c r="Q10" s="30">
        <f>[1]伊達市!$V25</f>
        <v>274</v>
      </c>
      <c r="R10" s="31">
        <f>[1]伊達市!$V27</f>
        <v>44</v>
      </c>
      <c r="S10" s="36">
        <f t="shared" si="2"/>
        <v>9554</v>
      </c>
      <c r="T10" s="37">
        <v>32495</v>
      </c>
      <c r="U10" s="38">
        <f t="shared" si="3"/>
        <v>0.29401446376365592</v>
      </c>
      <c r="V10" s="54">
        <f t="shared" si="4"/>
        <v>31003</v>
      </c>
      <c r="W10" s="40">
        <f t="shared" si="4"/>
        <v>46357</v>
      </c>
      <c r="X10" s="34">
        <f t="shared" si="5"/>
        <v>0.66878788532476219</v>
      </c>
    </row>
    <row r="11" spans="2:24" x14ac:dyDescent="0.15">
      <c r="B11" s="90" t="s">
        <v>26</v>
      </c>
      <c r="C11" s="41" t="s">
        <v>21</v>
      </c>
      <c r="D11" s="42">
        <f>[1]豊浦町!$V4</f>
        <v>4</v>
      </c>
      <c r="E11" s="43">
        <f>[1]豊浦町!$V6</f>
        <v>4</v>
      </c>
      <c r="F11" s="43">
        <f>[1]豊浦町!$V8</f>
        <v>0</v>
      </c>
      <c r="G11" s="43">
        <f>[1]豊浦町!$V10</f>
        <v>4</v>
      </c>
      <c r="H11" s="43">
        <f>[1]豊浦町!$V12</f>
        <v>29</v>
      </c>
      <c r="I11" s="44">
        <f>[1]豊浦町!$V14</f>
        <v>0</v>
      </c>
      <c r="J11" s="45">
        <f t="shared" si="0"/>
        <v>41</v>
      </c>
      <c r="K11" s="46">
        <v>48</v>
      </c>
      <c r="L11" s="47">
        <f t="shared" si="1"/>
        <v>0.85416666666666663</v>
      </c>
      <c r="M11" s="48">
        <f>[1]豊浦町!$V16</f>
        <v>10</v>
      </c>
      <c r="N11" s="43">
        <f>[1]豊浦町!$V18</f>
        <v>0</v>
      </c>
      <c r="O11" s="43">
        <f>[1]豊浦町!$V20</f>
        <v>2</v>
      </c>
      <c r="P11" s="43">
        <f>[1]豊浦町!$V22</f>
        <v>0</v>
      </c>
      <c r="Q11" s="43">
        <f>[1]豊浦町!$V24</f>
        <v>11</v>
      </c>
      <c r="R11" s="44">
        <f>[1]豊浦町!$V26</f>
        <v>4</v>
      </c>
      <c r="S11" s="49">
        <f t="shared" si="2"/>
        <v>27</v>
      </c>
      <c r="T11" s="50">
        <v>20</v>
      </c>
      <c r="U11" s="51">
        <f t="shared" si="3"/>
        <v>1.35</v>
      </c>
      <c r="V11" s="52">
        <f t="shared" si="4"/>
        <v>68</v>
      </c>
      <c r="W11" s="53">
        <f t="shared" si="4"/>
        <v>68</v>
      </c>
      <c r="X11" s="47">
        <f t="shared" si="5"/>
        <v>1</v>
      </c>
    </row>
    <row r="12" spans="2:24" x14ac:dyDescent="0.15">
      <c r="B12" s="90"/>
      <c r="C12" s="28" t="s">
        <v>22</v>
      </c>
      <c r="D12" s="29">
        <f>[1]豊浦町!$V5</f>
        <v>4</v>
      </c>
      <c r="E12" s="30">
        <f>[1]豊浦町!$V7</f>
        <v>4</v>
      </c>
      <c r="F12" s="30">
        <f>[1]豊浦町!$V9</f>
        <v>0</v>
      </c>
      <c r="G12" s="30">
        <f>[1]豊浦町!$V11</f>
        <v>4</v>
      </c>
      <c r="H12" s="30">
        <f>[1]豊浦町!$V13</f>
        <v>29</v>
      </c>
      <c r="I12" s="31">
        <f>[1]豊浦町!$V15</f>
        <v>0</v>
      </c>
      <c r="J12" s="32">
        <f t="shared" si="0"/>
        <v>41</v>
      </c>
      <c r="K12" s="33">
        <v>71</v>
      </c>
      <c r="L12" s="34">
        <f t="shared" si="1"/>
        <v>0.57746478873239437</v>
      </c>
      <c r="M12" s="35">
        <f>[1]豊浦町!$V17</f>
        <v>10</v>
      </c>
      <c r="N12" s="30">
        <f>[1]豊浦町!$V19</f>
        <v>0</v>
      </c>
      <c r="O12" s="30">
        <f>[1]豊浦町!$V21</f>
        <v>2</v>
      </c>
      <c r="P12" s="30">
        <f>[1]豊浦町!$V23</f>
        <v>0</v>
      </c>
      <c r="Q12" s="30">
        <f>[1]豊浦町!$V25</f>
        <v>11</v>
      </c>
      <c r="R12" s="31">
        <f>[1]豊浦町!$V27</f>
        <v>4</v>
      </c>
      <c r="S12" s="36">
        <f t="shared" si="2"/>
        <v>27</v>
      </c>
      <c r="T12" s="37">
        <v>25</v>
      </c>
      <c r="U12" s="38">
        <f t="shared" si="3"/>
        <v>1.08</v>
      </c>
      <c r="V12" s="54">
        <f t="shared" si="4"/>
        <v>68</v>
      </c>
      <c r="W12" s="40">
        <f t="shared" si="4"/>
        <v>96</v>
      </c>
      <c r="X12" s="34">
        <f t="shared" si="5"/>
        <v>0.70833333333333337</v>
      </c>
    </row>
    <row r="13" spans="2:24" x14ac:dyDescent="0.15">
      <c r="B13" s="90" t="s">
        <v>27</v>
      </c>
      <c r="C13" s="41" t="s">
        <v>21</v>
      </c>
      <c r="D13" s="42">
        <f>[1]洞爺湖町!$V4</f>
        <v>20827</v>
      </c>
      <c r="E13" s="43">
        <f>[1]洞爺湖町!$V6</f>
        <v>23380</v>
      </c>
      <c r="F13" s="43">
        <f>[1]洞爺湖町!$V8</f>
        <v>23052</v>
      </c>
      <c r="G13" s="43">
        <f>[1]洞爺湖町!$V10</f>
        <v>29398</v>
      </c>
      <c r="H13" s="43">
        <f>[1]洞爺湖町!$V12</f>
        <v>26209</v>
      </c>
      <c r="I13" s="44">
        <f>[1]洞爺湖町!$V14</f>
        <v>20501</v>
      </c>
      <c r="J13" s="45">
        <f t="shared" si="0"/>
        <v>143367</v>
      </c>
      <c r="K13" s="46">
        <v>111958</v>
      </c>
      <c r="L13" s="47">
        <f t="shared" si="1"/>
        <v>1.2805427035138177</v>
      </c>
      <c r="M13" s="48">
        <f>[1]洞爺湖町!$V16</f>
        <v>26982</v>
      </c>
      <c r="N13" s="43">
        <f>[1]洞爺湖町!$V18</f>
        <v>27047</v>
      </c>
      <c r="O13" s="43">
        <f>[1]洞爺湖町!$V20</f>
        <v>35525</v>
      </c>
      <c r="P13" s="43">
        <f>[1]洞爺湖町!$V22</f>
        <v>33685</v>
      </c>
      <c r="Q13" s="43">
        <f>[1]洞爺湖町!$V24</f>
        <v>34138</v>
      </c>
      <c r="R13" s="44">
        <f>[1]洞爺湖町!$V26</f>
        <v>23824</v>
      </c>
      <c r="S13" s="49">
        <f t="shared" si="2"/>
        <v>181201</v>
      </c>
      <c r="T13" s="50">
        <v>154148</v>
      </c>
      <c r="U13" s="51">
        <f t="shared" si="3"/>
        <v>1.1755001686690714</v>
      </c>
      <c r="V13" s="52">
        <f t="shared" si="4"/>
        <v>324568</v>
      </c>
      <c r="W13" s="53">
        <f t="shared" si="4"/>
        <v>266106</v>
      </c>
      <c r="X13" s="47">
        <f t="shared" si="5"/>
        <v>1.2196944074917515</v>
      </c>
    </row>
    <row r="14" spans="2:24" x14ac:dyDescent="0.15">
      <c r="B14" s="90"/>
      <c r="C14" s="28" t="s">
        <v>22</v>
      </c>
      <c r="D14" s="29">
        <f>[1]洞爺湖町!$V5</f>
        <v>21318</v>
      </c>
      <c r="E14" s="30">
        <f>[1]洞爺湖町!$V7</f>
        <v>24371</v>
      </c>
      <c r="F14" s="30">
        <f>[1]洞爺湖町!$V9</f>
        <v>23994</v>
      </c>
      <c r="G14" s="30">
        <f>[1]洞爺湖町!$V11</f>
        <v>30854</v>
      </c>
      <c r="H14" s="30">
        <f>[1]洞爺湖町!$V13</f>
        <v>28132</v>
      </c>
      <c r="I14" s="31">
        <f>[1]洞爺湖町!$V15</f>
        <v>21159</v>
      </c>
      <c r="J14" s="32">
        <f t="shared" si="0"/>
        <v>149828</v>
      </c>
      <c r="K14" s="33">
        <v>116515</v>
      </c>
      <c r="L14" s="34">
        <f t="shared" si="1"/>
        <v>1.2859116851907479</v>
      </c>
      <c r="M14" s="35">
        <f>[1]洞爺湖町!$V17</f>
        <v>28502</v>
      </c>
      <c r="N14" s="30">
        <f>[1]洞爺湖町!$V19</f>
        <v>27949</v>
      </c>
      <c r="O14" s="30">
        <f>[1]洞爺湖町!$V21</f>
        <v>37745</v>
      </c>
      <c r="P14" s="30">
        <f>[1]洞爺湖町!$V23</f>
        <v>35894</v>
      </c>
      <c r="Q14" s="30">
        <f>[1]洞爺湖町!$V25</f>
        <v>38096</v>
      </c>
      <c r="R14" s="31">
        <f>[1]洞爺湖町!$V27</f>
        <v>24529</v>
      </c>
      <c r="S14" s="36">
        <f t="shared" si="2"/>
        <v>192715</v>
      </c>
      <c r="T14" s="37">
        <v>165307</v>
      </c>
      <c r="U14" s="38">
        <f t="shared" si="3"/>
        <v>1.1658006013054498</v>
      </c>
      <c r="V14" s="54">
        <f t="shared" si="4"/>
        <v>342543</v>
      </c>
      <c r="W14" s="40">
        <f t="shared" si="4"/>
        <v>281822</v>
      </c>
      <c r="X14" s="34">
        <f t="shared" si="5"/>
        <v>1.215458693785439</v>
      </c>
    </row>
    <row r="15" spans="2:24" x14ac:dyDescent="0.15">
      <c r="B15" s="90" t="s">
        <v>28</v>
      </c>
      <c r="C15" s="41" t="s">
        <v>21</v>
      </c>
      <c r="D15" s="42">
        <f>[1]壮瞥町!$V4</f>
        <v>9024</v>
      </c>
      <c r="E15" s="43">
        <f>[1]壮瞥町!$V6</f>
        <v>8658</v>
      </c>
      <c r="F15" s="43">
        <f>[1]壮瞥町!$V8</f>
        <v>9577</v>
      </c>
      <c r="G15" s="43">
        <f>[1]壮瞥町!$V10</f>
        <v>12055</v>
      </c>
      <c r="H15" s="43">
        <f>[1]壮瞥町!$V12</f>
        <v>7592</v>
      </c>
      <c r="I15" s="44">
        <f>[1]壮瞥町!$V14</f>
        <v>7200</v>
      </c>
      <c r="J15" s="45">
        <f t="shared" si="0"/>
        <v>54106</v>
      </c>
      <c r="K15" s="46">
        <v>58898</v>
      </c>
      <c r="L15" s="47">
        <f t="shared" si="1"/>
        <v>0.91863900302217394</v>
      </c>
      <c r="M15" s="48">
        <f>[1]壮瞥町!$V16</f>
        <v>8033</v>
      </c>
      <c r="N15" s="43">
        <f>[1]壮瞥町!$V18</f>
        <v>6119</v>
      </c>
      <c r="O15" s="43">
        <f>[1]壮瞥町!$V20</f>
        <v>10575</v>
      </c>
      <c r="P15" s="43">
        <f>[1]壮瞥町!$V22</f>
        <v>11811</v>
      </c>
      <c r="Q15" s="43">
        <f>[1]壮瞥町!$V24</f>
        <v>10531</v>
      </c>
      <c r="R15" s="44">
        <f>[1]壮瞥町!$V26</f>
        <v>7919</v>
      </c>
      <c r="S15" s="49">
        <f t="shared" si="2"/>
        <v>54988</v>
      </c>
      <c r="T15" s="50">
        <v>77368</v>
      </c>
      <c r="U15" s="51">
        <f t="shared" si="3"/>
        <v>0.71073311963602526</v>
      </c>
      <c r="V15" s="52">
        <f t="shared" si="4"/>
        <v>109094</v>
      </c>
      <c r="W15" s="53">
        <f t="shared" si="4"/>
        <v>136266</v>
      </c>
      <c r="X15" s="47">
        <f t="shared" si="5"/>
        <v>0.80059589332628833</v>
      </c>
    </row>
    <row r="16" spans="2:24" x14ac:dyDescent="0.15">
      <c r="B16" s="90"/>
      <c r="C16" s="28" t="s">
        <v>22</v>
      </c>
      <c r="D16" s="29">
        <f>[1]壮瞥町!$V5</f>
        <v>9166</v>
      </c>
      <c r="E16" s="30">
        <f>[1]壮瞥町!$V7</f>
        <v>8850</v>
      </c>
      <c r="F16" s="30">
        <f>[1]壮瞥町!$V9</f>
        <v>9846</v>
      </c>
      <c r="G16" s="30">
        <f>[1]壮瞥町!$V11</f>
        <v>12480</v>
      </c>
      <c r="H16" s="30">
        <f>[1]壮瞥町!$V13</f>
        <v>7891</v>
      </c>
      <c r="I16" s="31">
        <f>[1]壮瞥町!$V15</f>
        <v>7448</v>
      </c>
      <c r="J16" s="32">
        <f t="shared" si="0"/>
        <v>55681</v>
      </c>
      <c r="K16" s="33">
        <v>59547</v>
      </c>
      <c r="L16" s="34">
        <f t="shared" si="1"/>
        <v>0.93507649419786054</v>
      </c>
      <c r="M16" s="35">
        <f>[1]壮瞥町!$V17</f>
        <v>8398</v>
      </c>
      <c r="N16" s="30">
        <f>[1]壮瞥町!$V19</f>
        <v>6217</v>
      </c>
      <c r="O16" s="30">
        <f>[1]壮瞥町!$V21</f>
        <v>10899</v>
      </c>
      <c r="P16" s="30">
        <f>[1]壮瞥町!$V23</f>
        <v>12466</v>
      </c>
      <c r="Q16" s="30">
        <f>[1]壮瞥町!$V25</f>
        <v>11355</v>
      </c>
      <c r="R16" s="31">
        <f>[1]壮瞥町!$V27</f>
        <v>8126</v>
      </c>
      <c r="S16" s="36">
        <f t="shared" si="2"/>
        <v>57461</v>
      </c>
      <c r="T16" s="37">
        <v>78330</v>
      </c>
      <c r="U16" s="38">
        <f t="shared" si="3"/>
        <v>0.73357589684667435</v>
      </c>
      <c r="V16" s="54">
        <f t="shared" si="4"/>
        <v>113142</v>
      </c>
      <c r="W16" s="40">
        <f t="shared" si="4"/>
        <v>137877</v>
      </c>
      <c r="X16" s="34">
        <f t="shared" si="5"/>
        <v>0.820600970430166</v>
      </c>
    </row>
    <row r="17" spans="2:24" x14ac:dyDescent="0.15">
      <c r="B17" s="90" t="s">
        <v>29</v>
      </c>
      <c r="C17" s="41" t="s">
        <v>21</v>
      </c>
      <c r="D17" s="42">
        <f>[1]白老町!$V4</f>
        <v>328</v>
      </c>
      <c r="E17" s="43">
        <f>[1]白老町!$V6</f>
        <v>436</v>
      </c>
      <c r="F17" s="43">
        <f>[1]白老町!$V8</f>
        <v>585</v>
      </c>
      <c r="G17" s="43">
        <f>[1]白老町!$V10</f>
        <v>1077</v>
      </c>
      <c r="H17" s="43">
        <f>[1]白老町!$V12</f>
        <v>1088</v>
      </c>
      <c r="I17" s="44">
        <f>[1]白老町!$V14</f>
        <v>1106</v>
      </c>
      <c r="J17" s="45">
        <f t="shared" si="0"/>
        <v>4620</v>
      </c>
      <c r="K17" s="46">
        <v>2134</v>
      </c>
      <c r="L17" s="47">
        <f t="shared" si="1"/>
        <v>2.1649484536082473</v>
      </c>
      <c r="M17" s="48">
        <f>[1]白老町!$V16</f>
        <v>873</v>
      </c>
      <c r="N17" s="43">
        <f>[1]白老町!$V18</f>
        <v>687</v>
      </c>
      <c r="O17" s="43">
        <f>[1]白老町!$V20</f>
        <v>1141</v>
      </c>
      <c r="P17" s="43">
        <f>[1]白老町!$V22</f>
        <v>1265</v>
      </c>
      <c r="Q17" s="43">
        <f>[1]白老町!$V24</f>
        <v>1897</v>
      </c>
      <c r="R17" s="44">
        <f>[1]白老町!$V26</f>
        <v>648</v>
      </c>
      <c r="S17" s="49">
        <f t="shared" si="2"/>
        <v>6511</v>
      </c>
      <c r="T17" s="50">
        <v>3477</v>
      </c>
      <c r="U17" s="51">
        <f t="shared" si="3"/>
        <v>1.8725913143514523</v>
      </c>
      <c r="V17" s="52">
        <f t="shared" si="4"/>
        <v>11131</v>
      </c>
      <c r="W17" s="53">
        <f t="shared" si="4"/>
        <v>5611</v>
      </c>
      <c r="X17" s="47">
        <f t="shared" si="5"/>
        <v>1.9837818570664765</v>
      </c>
    </row>
    <row r="18" spans="2:24" x14ac:dyDescent="0.15">
      <c r="B18" s="90"/>
      <c r="C18" s="28" t="s">
        <v>22</v>
      </c>
      <c r="D18" s="29">
        <f>[1]白老町!$V5</f>
        <v>328</v>
      </c>
      <c r="E18" s="30">
        <f>[1]白老町!$V7</f>
        <v>436</v>
      </c>
      <c r="F18" s="30">
        <f>[1]白老町!$V9</f>
        <v>585</v>
      </c>
      <c r="G18" s="30">
        <f>[1]白老町!$V11</f>
        <v>1077</v>
      </c>
      <c r="H18" s="30">
        <f>[1]白老町!$V13</f>
        <v>1088</v>
      </c>
      <c r="I18" s="31">
        <f>[1]白老町!$V15</f>
        <v>1106</v>
      </c>
      <c r="J18" s="32">
        <f t="shared" si="0"/>
        <v>4620</v>
      </c>
      <c r="K18" s="33">
        <v>2134</v>
      </c>
      <c r="L18" s="34">
        <f t="shared" si="1"/>
        <v>2.1649484536082473</v>
      </c>
      <c r="M18" s="35">
        <f>[1]白老町!$V17</f>
        <v>873</v>
      </c>
      <c r="N18" s="30">
        <f>[1]白老町!$V19</f>
        <v>687</v>
      </c>
      <c r="O18" s="30">
        <f>[1]白老町!$V21</f>
        <v>1141</v>
      </c>
      <c r="P18" s="30">
        <f>[1]白老町!$V23</f>
        <v>1265</v>
      </c>
      <c r="Q18" s="30">
        <f>[1]白老町!$V25</f>
        <v>1897</v>
      </c>
      <c r="R18" s="31">
        <f>[1]白老町!$V27</f>
        <v>648</v>
      </c>
      <c r="S18" s="36">
        <f t="shared" si="2"/>
        <v>6511</v>
      </c>
      <c r="T18" s="37">
        <v>3477</v>
      </c>
      <c r="U18" s="38">
        <f t="shared" si="3"/>
        <v>1.8725913143514523</v>
      </c>
      <c r="V18" s="54">
        <f t="shared" si="4"/>
        <v>11131</v>
      </c>
      <c r="W18" s="40">
        <f t="shared" si="4"/>
        <v>5611</v>
      </c>
      <c r="X18" s="34">
        <f t="shared" si="5"/>
        <v>1.9837818570664765</v>
      </c>
    </row>
    <row r="19" spans="2:24" x14ac:dyDescent="0.15">
      <c r="B19" s="90" t="s">
        <v>30</v>
      </c>
      <c r="C19" s="41" t="s">
        <v>21</v>
      </c>
      <c r="D19" s="42">
        <f>[1]安平町!$V4</f>
        <v>0</v>
      </c>
      <c r="E19" s="43">
        <f>[1]安平町!$V6</f>
        <v>0</v>
      </c>
      <c r="F19" s="43">
        <f>[1]安平町!$V8</f>
        <v>1</v>
      </c>
      <c r="G19" s="43">
        <f>[1]安平町!$V10</f>
        <v>12</v>
      </c>
      <c r="H19" s="43">
        <f>[1]安平町!$V12</f>
        <v>0</v>
      </c>
      <c r="I19" s="44">
        <f>[1]安平町!$V14</f>
        <v>2</v>
      </c>
      <c r="J19" s="45">
        <f t="shared" si="0"/>
        <v>15</v>
      </c>
      <c r="K19" s="46">
        <v>22</v>
      </c>
      <c r="L19" s="47">
        <f t="shared" si="1"/>
        <v>0.68181818181818177</v>
      </c>
      <c r="M19" s="48">
        <f>[1]安平町!$V16</f>
        <v>0</v>
      </c>
      <c r="N19" s="43">
        <f>[1]安平町!$V18</f>
        <v>0</v>
      </c>
      <c r="O19" s="43">
        <f>[1]安平町!$V20</f>
        <v>0</v>
      </c>
      <c r="P19" s="43">
        <f>[1]安平町!$V22</f>
        <v>0</v>
      </c>
      <c r="Q19" s="43">
        <f>[1]安平町!$V24</f>
        <v>5</v>
      </c>
      <c r="R19" s="44">
        <f>[1]安平町!$V26</f>
        <v>0</v>
      </c>
      <c r="S19" s="49">
        <f t="shared" si="2"/>
        <v>5</v>
      </c>
      <c r="T19" s="50">
        <v>14</v>
      </c>
      <c r="U19" s="51">
        <f t="shared" si="3"/>
        <v>0.35714285714285715</v>
      </c>
      <c r="V19" s="52">
        <f t="shared" si="4"/>
        <v>20</v>
      </c>
      <c r="W19" s="53">
        <f t="shared" si="4"/>
        <v>36</v>
      </c>
      <c r="X19" s="47">
        <f t="shared" si="5"/>
        <v>0.55555555555555558</v>
      </c>
    </row>
    <row r="20" spans="2:24" x14ac:dyDescent="0.15">
      <c r="B20" s="90"/>
      <c r="C20" s="28" t="s">
        <v>22</v>
      </c>
      <c r="D20" s="29">
        <f>[1]安平町!$V5</f>
        <v>0</v>
      </c>
      <c r="E20" s="30">
        <f>[1]安平町!$V7</f>
        <v>0</v>
      </c>
      <c r="F20" s="30">
        <f>[1]安平町!$V9</f>
        <v>1</v>
      </c>
      <c r="G20" s="30">
        <f>[1]安平町!$V11</f>
        <v>12</v>
      </c>
      <c r="H20" s="30">
        <f>[1]安平町!$V13</f>
        <v>0</v>
      </c>
      <c r="I20" s="31">
        <f>[1]安平町!$V15</f>
        <v>2</v>
      </c>
      <c r="J20" s="32">
        <f t="shared" si="0"/>
        <v>15</v>
      </c>
      <c r="K20" s="33">
        <v>22</v>
      </c>
      <c r="L20" s="34">
        <f t="shared" si="1"/>
        <v>0.68181818181818177</v>
      </c>
      <c r="M20" s="35">
        <f>[1]安平町!$V17</f>
        <v>0</v>
      </c>
      <c r="N20" s="30">
        <f>[1]安平町!$V19</f>
        <v>0</v>
      </c>
      <c r="O20" s="30">
        <f>[1]安平町!$V21</f>
        <v>0</v>
      </c>
      <c r="P20" s="30">
        <f>[1]安平町!$V23</f>
        <v>0</v>
      </c>
      <c r="Q20" s="30">
        <f>[1]安平町!$V25</f>
        <v>5</v>
      </c>
      <c r="R20" s="31">
        <f>[1]安平町!$V27</f>
        <v>0</v>
      </c>
      <c r="S20" s="36">
        <f t="shared" si="2"/>
        <v>5</v>
      </c>
      <c r="T20" s="37">
        <v>14</v>
      </c>
      <c r="U20" s="38">
        <f t="shared" si="3"/>
        <v>0.35714285714285715</v>
      </c>
      <c r="V20" s="54">
        <f t="shared" si="4"/>
        <v>20</v>
      </c>
      <c r="W20" s="40">
        <f t="shared" si="4"/>
        <v>36</v>
      </c>
      <c r="X20" s="34">
        <f>IF(OR(W20=0,W20=""),"-",+V20/W20)</f>
        <v>0.55555555555555558</v>
      </c>
    </row>
    <row r="21" spans="2:24" x14ac:dyDescent="0.15">
      <c r="B21" s="90" t="s">
        <v>31</v>
      </c>
      <c r="C21" s="41" t="s">
        <v>21</v>
      </c>
      <c r="D21" s="42">
        <f>[1]厚真町!$V4</f>
        <v>0</v>
      </c>
      <c r="E21" s="43">
        <f>[1]厚真町!$V6</f>
        <v>0</v>
      </c>
      <c r="F21" s="43">
        <f>[1]厚真町!$V8</f>
        <v>0</v>
      </c>
      <c r="G21" s="43">
        <f>[1]厚真町!$V10</f>
        <v>0</v>
      </c>
      <c r="H21" s="43">
        <f>[1]厚真町!$V12</f>
        <v>0</v>
      </c>
      <c r="I21" s="44">
        <f>[1]厚真町!$V14</f>
        <v>0</v>
      </c>
      <c r="J21" s="45">
        <f t="shared" si="0"/>
        <v>0</v>
      </c>
      <c r="K21" s="46">
        <v>0</v>
      </c>
      <c r="L21" s="47" t="str">
        <f t="shared" si="1"/>
        <v>-</v>
      </c>
      <c r="M21" s="48">
        <f>[1]厚真町!$V16</f>
        <v>0</v>
      </c>
      <c r="N21" s="43">
        <f>[1]厚真町!$V18</f>
        <v>0</v>
      </c>
      <c r="O21" s="43">
        <f>[1]厚真町!$V20</f>
        <v>0</v>
      </c>
      <c r="P21" s="43">
        <f>[1]厚真町!$V22</f>
        <v>0</v>
      </c>
      <c r="Q21" s="43">
        <f>[1]厚真町!$V24</f>
        <v>0</v>
      </c>
      <c r="R21" s="44">
        <f>[1]厚真町!$V26</f>
        <v>0</v>
      </c>
      <c r="S21" s="49">
        <f t="shared" si="2"/>
        <v>0</v>
      </c>
      <c r="T21" s="50">
        <v>0</v>
      </c>
      <c r="U21" s="51" t="str">
        <f t="shared" si="3"/>
        <v>-</v>
      </c>
      <c r="V21" s="52">
        <f t="shared" si="4"/>
        <v>0</v>
      </c>
      <c r="W21" s="53">
        <f t="shared" si="4"/>
        <v>0</v>
      </c>
      <c r="X21" s="47" t="str">
        <f t="shared" si="5"/>
        <v>-</v>
      </c>
    </row>
    <row r="22" spans="2:24" x14ac:dyDescent="0.15">
      <c r="B22" s="90"/>
      <c r="C22" s="28" t="s">
        <v>22</v>
      </c>
      <c r="D22" s="29">
        <f>[1]厚真町!$V5</f>
        <v>0</v>
      </c>
      <c r="E22" s="30">
        <f>[1]厚真町!$V7</f>
        <v>0</v>
      </c>
      <c r="F22" s="30">
        <f>[1]厚真町!$V9</f>
        <v>0</v>
      </c>
      <c r="G22" s="30">
        <f>[1]厚真町!$V11</f>
        <v>0</v>
      </c>
      <c r="H22" s="30">
        <f>[1]厚真町!$V13</f>
        <v>0</v>
      </c>
      <c r="I22" s="31">
        <f>[1]厚真町!$V15</f>
        <v>0</v>
      </c>
      <c r="J22" s="32">
        <f t="shared" si="0"/>
        <v>0</v>
      </c>
      <c r="K22" s="33">
        <v>0</v>
      </c>
      <c r="L22" s="34" t="str">
        <f t="shared" si="1"/>
        <v>-</v>
      </c>
      <c r="M22" s="35">
        <f>[1]厚真町!$V17</f>
        <v>0</v>
      </c>
      <c r="N22" s="30">
        <f>[1]厚真町!$V19</f>
        <v>0</v>
      </c>
      <c r="O22" s="30">
        <f>[1]厚真町!$V21</f>
        <v>0</v>
      </c>
      <c r="P22" s="30">
        <f>[1]厚真町!$V23</f>
        <v>0</v>
      </c>
      <c r="Q22" s="30">
        <f>[1]厚真町!$V25</f>
        <v>0</v>
      </c>
      <c r="R22" s="31">
        <f>[1]厚真町!$V27</f>
        <v>0</v>
      </c>
      <c r="S22" s="36">
        <f t="shared" si="2"/>
        <v>0</v>
      </c>
      <c r="T22" s="37">
        <v>0</v>
      </c>
      <c r="U22" s="38" t="str">
        <f t="shared" si="3"/>
        <v>-</v>
      </c>
      <c r="V22" s="54">
        <f t="shared" si="4"/>
        <v>0</v>
      </c>
      <c r="W22" s="40">
        <f t="shared" si="4"/>
        <v>0</v>
      </c>
      <c r="X22" s="34" t="str">
        <f t="shared" si="5"/>
        <v>-</v>
      </c>
    </row>
    <row r="23" spans="2:24" x14ac:dyDescent="0.15">
      <c r="B23" s="90" t="s">
        <v>32</v>
      </c>
      <c r="C23" s="41" t="s">
        <v>21</v>
      </c>
      <c r="D23" s="42">
        <f>[1]むかわ町!$V4</f>
        <v>3</v>
      </c>
      <c r="E23" s="43">
        <f>[1]むかわ町!$V6</f>
        <v>13</v>
      </c>
      <c r="F23" s="43">
        <f>[1]むかわ町!$V8</f>
        <v>1</v>
      </c>
      <c r="G23" s="43">
        <f>[1]むかわ町!$V10</f>
        <v>0</v>
      </c>
      <c r="H23" s="43">
        <f>[1]むかわ町!$V12</f>
        <v>3</v>
      </c>
      <c r="I23" s="44">
        <f>[1]むかわ町!$V14</f>
        <v>1</v>
      </c>
      <c r="J23" s="45">
        <f t="shared" si="0"/>
        <v>21</v>
      </c>
      <c r="K23" s="46">
        <v>9</v>
      </c>
      <c r="L23" s="47">
        <f t="shared" si="1"/>
        <v>2.3333333333333335</v>
      </c>
      <c r="M23" s="48">
        <f>[1]むかわ町!$V16</f>
        <v>0</v>
      </c>
      <c r="N23" s="43">
        <f>[1]むかわ町!$V18</f>
        <v>0</v>
      </c>
      <c r="O23" s="43">
        <f>[1]むかわ町!$V20</f>
        <v>0</v>
      </c>
      <c r="P23" s="43">
        <f>[1]むかわ町!$V22</f>
        <v>6</v>
      </c>
      <c r="Q23" s="43">
        <f>[1]むかわ町!$V24</f>
        <v>5</v>
      </c>
      <c r="R23" s="44">
        <f>[1]むかわ町!$V26</f>
        <v>7</v>
      </c>
      <c r="S23" s="49">
        <f t="shared" si="2"/>
        <v>18</v>
      </c>
      <c r="T23" s="50">
        <v>44</v>
      </c>
      <c r="U23" s="51">
        <f t="shared" si="3"/>
        <v>0.40909090909090912</v>
      </c>
      <c r="V23" s="52">
        <f t="shared" si="4"/>
        <v>39</v>
      </c>
      <c r="W23" s="53">
        <f t="shared" si="4"/>
        <v>53</v>
      </c>
      <c r="X23" s="47">
        <f t="shared" si="5"/>
        <v>0.73584905660377353</v>
      </c>
    </row>
    <row r="24" spans="2:24" ht="14.25" thickBot="1" x14ac:dyDescent="0.2">
      <c r="B24" s="95"/>
      <c r="C24" s="55" t="s">
        <v>22</v>
      </c>
      <c r="D24" s="56">
        <f>[1]むかわ町!$V5</f>
        <v>3</v>
      </c>
      <c r="E24" s="57">
        <f>[1]むかわ町!$V7</f>
        <v>13</v>
      </c>
      <c r="F24" s="57">
        <f>[1]むかわ町!$V9</f>
        <v>7</v>
      </c>
      <c r="G24" s="57">
        <f>[1]むかわ町!$V11</f>
        <v>0</v>
      </c>
      <c r="H24" s="57">
        <f>[1]むかわ町!$V13</f>
        <v>3</v>
      </c>
      <c r="I24" s="58">
        <f>[1]むかわ町!$V15</f>
        <v>1</v>
      </c>
      <c r="J24" s="59">
        <f t="shared" si="0"/>
        <v>27</v>
      </c>
      <c r="K24" s="60">
        <v>9</v>
      </c>
      <c r="L24" s="61">
        <f t="shared" si="1"/>
        <v>3</v>
      </c>
      <c r="M24" s="62">
        <f>[1]むかわ町!$V17</f>
        <v>0</v>
      </c>
      <c r="N24" s="57">
        <f>[1]むかわ町!$V19</f>
        <v>0</v>
      </c>
      <c r="O24" s="57">
        <f>[1]むかわ町!$V21</f>
        <v>0</v>
      </c>
      <c r="P24" s="57">
        <f>[1]むかわ町!$V23</f>
        <v>6</v>
      </c>
      <c r="Q24" s="57">
        <f>[1]むかわ町!$V25</f>
        <v>5</v>
      </c>
      <c r="R24" s="58">
        <f>[1]むかわ町!$V27</f>
        <v>7</v>
      </c>
      <c r="S24" s="63">
        <f t="shared" si="2"/>
        <v>18</v>
      </c>
      <c r="T24" s="64">
        <v>44</v>
      </c>
      <c r="U24" s="65">
        <f t="shared" si="3"/>
        <v>0.40909090909090912</v>
      </c>
      <c r="V24" s="66">
        <f t="shared" si="4"/>
        <v>45</v>
      </c>
      <c r="W24" s="67">
        <f t="shared" si="4"/>
        <v>53</v>
      </c>
      <c r="X24" s="61">
        <f t="shared" si="5"/>
        <v>0.84905660377358494</v>
      </c>
    </row>
    <row r="25" spans="2:24" x14ac:dyDescent="0.15">
      <c r="B25" s="96" t="s">
        <v>33</v>
      </c>
      <c r="C25" s="15" t="s">
        <v>21</v>
      </c>
      <c r="D25" s="16">
        <f>D3+D5+D7+D9+D11+D13+D15+D17+D19+D21+D23</f>
        <v>69459</v>
      </c>
      <c r="E25" s="17">
        <f t="shared" ref="E25:K26" si="6">E3+E5+E7+E9+E11+E13+E15+E17+E19+E21+E23</f>
        <v>72308</v>
      </c>
      <c r="F25" s="17">
        <f t="shared" si="6"/>
        <v>75795</v>
      </c>
      <c r="G25" s="17">
        <f t="shared" si="6"/>
        <v>95858</v>
      </c>
      <c r="H25" s="17">
        <f t="shared" si="6"/>
        <v>84926</v>
      </c>
      <c r="I25" s="22">
        <f t="shared" si="6"/>
        <v>73170</v>
      </c>
      <c r="J25" s="18">
        <f t="shared" si="6"/>
        <v>471516</v>
      </c>
      <c r="K25" s="21">
        <f t="shared" si="6"/>
        <v>404171</v>
      </c>
      <c r="L25" s="20">
        <f t="shared" si="1"/>
        <v>1.166625017628677</v>
      </c>
      <c r="M25" s="68">
        <f>M3+M5+M7+M9+M11+M13+M15+M17+M19+M21+M23</f>
        <v>80632</v>
      </c>
      <c r="N25" s="69">
        <f t="shared" ref="N25:T26" si="7">N3+N5+N7+N9+N11+N13+N15+N17+N19+N21+N23</f>
        <v>78573</v>
      </c>
      <c r="O25" s="69">
        <f t="shared" si="7"/>
        <v>111594</v>
      </c>
      <c r="P25" s="69">
        <f t="shared" si="7"/>
        <v>105492</v>
      </c>
      <c r="Q25" s="69">
        <f t="shared" si="7"/>
        <v>112036</v>
      </c>
      <c r="R25" s="70">
        <f t="shared" si="7"/>
        <v>73704</v>
      </c>
      <c r="S25" s="23">
        <f t="shared" si="7"/>
        <v>562031</v>
      </c>
      <c r="T25" s="16">
        <f t="shared" si="7"/>
        <v>572922</v>
      </c>
      <c r="U25" s="25">
        <f t="shared" si="3"/>
        <v>0.98099043150725573</v>
      </c>
      <c r="V25" s="26">
        <f t="shared" ref="V25:W26" si="8">V3+V5+V7+V9+V11+V13+V15+V17+V19+V21+V23</f>
        <v>1033547</v>
      </c>
      <c r="W25" s="16">
        <f t="shared" si="8"/>
        <v>977093</v>
      </c>
      <c r="X25" s="20">
        <f t="shared" si="5"/>
        <v>1.0577775094080093</v>
      </c>
    </row>
    <row r="26" spans="2:24" ht="14.25" thickBot="1" x14ac:dyDescent="0.2">
      <c r="B26" s="97"/>
      <c r="C26" s="71" t="s">
        <v>22</v>
      </c>
      <c r="D26" s="56">
        <f>D4+D6+D8+D10+D12+D14+D16+D18+D20+D22+D24</f>
        <v>70982</v>
      </c>
      <c r="E26" s="57">
        <f t="shared" si="6"/>
        <v>74740</v>
      </c>
      <c r="F26" s="57">
        <f t="shared" si="6"/>
        <v>78327</v>
      </c>
      <c r="G26" s="57">
        <f t="shared" si="6"/>
        <v>99599</v>
      </c>
      <c r="H26" s="57">
        <f t="shared" si="6"/>
        <v>88666</v>
      </c>
      <c r="I26" s="58">
        <f>I4+I6+I8+I10+I12+I14+I16+I18+I20+I22+I24</f>
        <v>75448</v>
      </c>
      <c r="J26" s="59">
        <f t="shared" si="6"/>
        <v>487762</v>
      </c>
      <c r="K26" s="62">
        <f t="shared" si="6"/>
        <v>415576</v>
      </c>
      <c r="L26" s="61">
        <f t="shared" si="1"/>
        <v>1.173701079946869</v>
      </c>
      <c r="M26" s="72">
        <f>M4+M6+M8+M10+M12+M14+M16+M18+M20+M22+M24</f>
        <v>85373</v>
      </c>
      <c r="N26" s="73">
        <f t="shared" si="7"/>
        <v>82861</v>
      </c>
      <c r="O26" s="73">
        <f t="shared" si="7"/>
        <v>117516</v>
      </c>
      <c r="P26" s="73">
        <f t="shared" si="7"/>
        <v>111536</v>
      </c>
      <c r="Q26" s="73">
        <f t="shared" si="7"/>
        <v>120343</v>
      </c>
      <c r="R26" s="74">
        <f t="shared" si="7"/>
        <v>76778</v>
      </c>
      <c r="S26" s="63">
        <f t="shared" si="7"/>
        <v>594407</v>
      </c>
      <c r="T26" s="56">
        <f t="shared" si="7"/>
        <v>593931</v>
      </c>
      <c r="U26" s="65">
        <f t="shared" si="3"/>
        <v>1.0008014398979006</v>
      </c>
      <c r="V26" s="66">
        <f t="shared" si="8"/>
        <v>1082169</v>
      </c>
      <c r="W26" s="56">
        <f t="shared" si="8"/>
        <v>1009507</v>
      </c>
      <c r="X26" s="61">
        <f t="shared" si="5"/>
        <v>1.0719777079307029</v>
      </c>
    </row>
    <row r="27" spans="2:24" ht="13.5" customHeight="1" x14ac:dyDescent="0.15">
      <c r="B27" s="92" t="s">
        <v>34</v>
      </c>
      <c r="C27" s="15" t="s">
        <v>21</v>
      </c>
      <c r="D27" s="75">
        <v>66616</v>
      </c>
      <c r="E27" s="76">
        <v>66544</v>
      </c>
      <c r="F27" s="76">
        <v>61301</v>
      </c>
      <c r="G27" s="76">
        <v>82104</v>
      </c>
      <c r="H27" s="76">
        <v>72861</v>
      </c>
      <c r="I27" s="77">
        <v>55325</v>
      </c>
      <c r="J27" s="78"/>
      <c r="M27" s="79">
        <v>76675</v>
      </c>
      <c r="N27" s="76">
        <v>66850</v>
      </c>
      <c r="O27" s="76">
        <v>117441</v>
      </c>
      <c r="P27" s="76">
        <v>108084</v>
      </c>
      <c r="Q27" s="76">
        <v>105616</v>
      </c>
      <c r="R27" s="77">
        <v>61389</v>
      </c>
      <c r="S27" s="78"/>
    </row>
    <row r="28" spans="2:24" x14ac:dyDescent="0.15">
      <c r="B28" s="93"/>
      <c r="C28" s="28" t="s">
        <v>35</v>
      </c>
      <c r="D28" s="80">
        <f t="shared" ref="D28:I28" si="9">IF(OR(D27=0,D27=""),"-",+D25/D27)</f>
        <v>1.0426774348504864</v>
      </c>
      <c r="E28" s="81">
        <f t="shared" si="9"/>
        <v>1.0866193796585717</v>
      </c>
      <c r="F28" s="81">
        <f t="shared" si="9"/>
        <v>1.2364398623187223</v>
      </c>
      <c r="G28" s="81">
        <f t="shared" si="9"/>
        <v>1.1675192438858033</v>
      </c>
      <c r="H28" s="81">
        <f t="shared" si="9"/>
        <v>1.1655892727247774</v>
      </c>
      <c r="I28" s="34">
        <f t="shared" si="9"/>
        <v>1.3225485765928604</v>
      </c>
      <c r="M28" s="82">
        <f>IF(OR(M27=0,M27=""),"-",+M25/M27)</f>
        <v>1.051607433974568</v>
      </c>
      <c r="N28" s="81">
        <f t="shared" ref="N28:R28" si="10">IF(OR(N27=0,N27=""),"-",+N25/N27)</f>
        <v>1.1753627524308152</v>
      </c>
      <c r="O28" s="81">
        <f t="shared" si="10"/>
        <v>0.95021329859248471</v>
      </c>
      <c r="P28" s="81">
        <f t="shared" si="10"/>
        <v>0.97601865215943151</v>
      </c>
      <c r="Q28" s="81">
        <f t="shared" si="10"/>
        <v>1.0607862445084077</v>
      </c>
      <c r="R28" s="34">
        <f t="shared" si="10"/>
        <v>1.2006059717538973</v>
      </c>
    </row>
    <row r="29" spans="2:24" x14ac:dyDescent="0.15">
      <c r="B29" s="93"/>
      <c r="C29" s="41" t="s">
        <v>22</v>
      </c>
      <c r="D29" s="83">
        <v>68711</v>
      </c>
      <c r="E29" s="84">
        <v>68066</v>
      </c>
      <c r="F29" s="84">
        <v>63284</v>
      </c>
      <c r="G29" s="84">
        <v>85400</v>
      </c>
      <c r="H29" s="84">
        <v>76186</v>
      </c>
      <c r="I29" s="85">
        <v>57575</v>
      </c>
      <c r="J29" s="78"/>
      <c r="M29" s="86">
        <v>79334</v>
      </c>
      <c r="N29" s="84">
        <v>68277</v>
      </c>
      <c r="O29" s="84">
        <v>121245</v>
      </c>
      <c r="P29" s="84">
        <v>112836</v>
      </c>
      <c r="Q29" s="84">
        <v>111015</v>
      </c>
      <c r="R29" s="85">
        <v>62405</v>
      </c>
      <c r="S29" s="78"/>
    </row>
    <row r="30" spans="2:24" ht="14.25" thickBot="1" x14ac:dyDescent="0.2">
      <c r="B30" s="94"/>
      <c r="C30" s="71" t="s">
        <v>36</v>
      </c>
      <c r="D30" s="87">
        <f t="shared" ref="D30:I30" si="11">IF(OR(D29=0,D29=""),"-",+D26/D29)</f>
        <v>1.0330514764739269</v>
      </c>
      <c r="E30" s="88">
        <f t="shared" si="11"/>
        <v>1.0980518908118591</v>
      </c>
      <c r="F30" s="88">
        <f t="shared" si="11"/>
        <v>1.2377062132608558</v>
      </c>
      <c r="G30" s="88">
        <f t="shared" si="11"/>
        <v>1.166264637002342</v>
      </c>
      <c r="H30" s="88">
        <f t="shared" si="11"/>
        <v>1.1638096238153992</v>
      </c>
      <c r="I30" s="61">
        <f t="shared" si="11"/>
        <v>1.3104298740772904</v>
      </c>
      <c r="M30" s="89">
        <f>IF(OR(M29=0,M29=""),"-",+M26/M29)</f>
        <v>1.0761212090654699</v>
      </c>
      <c r="N30" s="88">
        <f t="shared" ref="N30:R30" si="12">IF(OR(N29=0,N29=""),"-",+N26/N29)</f>
        <v>1.2136004803960339</v>
      </c>
      <c r="O30" s="88">
        <f t="shared" si="12"/>
        <v>0.96924409253989852</v>
      </c>
      <c r="P30" s="88">
        <f t="shared" si="12"/>
        <v>0.98847885426636894</v>
      </c>
      <c r="Q30" s="88">
        <f t="shared" si="12"/>
        <v>1.0840246813493672</v>
      </c>
      <c r="R30" s="61">
        <f t="shared" si="12"/>
        <v>1.2303180834869001</v>
      </c>
    </row>
    <row r="32" spans="2:24" x14ac:dyDescent="0.15">
      <c r="I32" s="78"/>
      <c r="R32" s="78"/>
    </row>
    <row r="33" spans="9:18" x14ac:dyDescent="0.15">
      <c r="I33" s="78"/>
      <c r="R33" s="78"/>
    </row>
  </sheetData>
  <mergeCells count="13">
    <mergeCell ref="B27:B30"/>
    <mergeCell ref="B15:B16"/>
    <mergeCell ref="B17:B18"/>
    <mergeCell ref="B19:B20"/>
    <mergeCell ref="B21:B22"/>
    <mergeCell ref="B23:B24"/>
    <mergeCell ref="B25:B26"/>
    <mergeCell ref="B13:B14"/>
    <mergeCell ref="B3:B4"/>
    <mergeCell ref="B5:B6"/>
    <mergeCell ref="B7:B8"/>
    <mergeCell ref="B9:B10"/>
    <mergeCell ref="B11:B12"/>
  </mergeCells>
  <phoneticPr fontId="2"/>
  <pageMargins left="0.70866141732283472" right="0.70866141732283472" top="0.74803149606299213" bottom="0.74803149606299213" header="0.31496062992125984" footer="0.31496062992125984"/>
  <headerFooter>
    <oddHeader>&amp;L&amp;"-,太字"&amp;16平成29年度胆振管内訪日外国人宿泊者数調査結果</oddHeader>
  </headerFooter>
</worksheet>
</file>