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観光入込" sheetId="1" r:id="rId1"/>
  </sheets>
  <definedNames>
    <definedName name="_xlnm.Print_Area" localSheetId="0">観光入込!$B$1:$Y$76</definedName>
    <definedName name="_xlnm.Print_Titles" localSheetId="0">観光入込!$1:$2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4" i="1" l="1"/>
  <c r="T74" i="1"/>
  <c r="R74" i="1"/>
  <c r="Q74" i="1"/>
  <c r="P74" i="1"/>
  <c r="O74" i="1"/>
  <c r="N74" i="1"/>
  <c r="M74" i="1"/>
  <c r="K74" i="1"/>
  <c r="I74" i="1"/>
  <c r="H74" i="1"/>
  <c r="G74" i="1"/>
  <c r="F74" i="1"/>
  <c r="E74" i="1"/>
  <c r="D74" i="1"/>
  <c r="W73" i="1"/>
  <c r="T73" i="1"/>
  <c r="R73" i="1"/>
  <c r="Q73" i="1"/>
  <c r="P73" i="1"/>
  <c r="O73" i="1"/>
  <c r="N73" i="1"/>
  <c r="M73" i="1"/>
  <c r="K73" i="1"/>
  <c r="I73" i="1"/>
  <c r="H73" i="1"/>
  <c r="G73" i="1"/>
  <c r="F73" i="1"/>
  <c r="E73" i="1"/>
  <c r="D73" i="1"/>
  <c r="W72" i="1"/>
  <c r="T72" i="1"/>
  <c r="R72" i="1"/>
  <c r="Q72" i="1"/>
  <c r="P72" i="1"/>
  <c r="O72" i="1"/>
  <c r="N72" i="1"/>
  <c r="M72" i="1"/>
  <c r="K72" i="1"/>
  <c r="I72" i="1"/>
  <c r="H72" i="1"/>
  <c r="G72" i="1"/>
  <c r="F72" i="1"/>
  <c r="E72" i="1"/>
  <c r="D72" i="1"/>
  <c r="W71" i="1"/>
  <c r="T71" i="1"/>
  <c r="R71" i="1"/>
  <c r="Q71" i="1"/>
  <c r="P71" i="1"/>
  <c r="O71" i="1"/>
  <c r="N71" i="1"/>
  <c r="M71" i="1"/>
  <c r="K71" i="1"/>
  <c r="I71" i="1"/>
  <c r="H71" i="1"/>
  <c r="G71" i="1"/>
  <c r="F71" i="1"/>
  <c r="E71" i="1"/>
  <c r="D71" i="1"/>
  <c r="W70" i="1"/>
  <c r="T70" i="1"/>
  <c r="R70" i="1"/>
  <c r="Q70" i="1"/>
  <c r="P70" i="1"/>
  <c r="O70" i="1"/>
  <c r="N70" i="1"/>
  <c r="M70" i="1"/>
  <c r="K70" i="1"/>
  <c r="I70" i="1"/>
  <c r="H70" i="1"/>
  <c r="G70" i="1"/>
  <c r="F70" i="1"/>
  <c r="E70" i="1"/>
  <c r="D70" i="1"/>
  <c r="W69" i="1"/>
  <c r="T69" i="1"/>
  <c r="R69" i="1"/>
  <c r="R76" i="1" s="1"/>
  <c r="Q69" i="1"/>
  <c r="Q76" i="1" s="1"/>
  <c r="P69" i="1"/>
  <c r="P76" i="1" s="1"/>
  <c r="O69" i="1"/>
  <c r="O76" i="1" s="1"/>
  <c r="N69" i="1"/>
  <c r="N76" i="1" s="1"/>
  <c r="M69" i="1"/>
  <c r="K69" i="1"/>
  <c r="I69" i="1"/>
  <c r="I76" i="1" s="1"/>
  <c r="H69" i="1"/>
  <c r="H76" i="1" s="1"/>
  <c r="G69" i="1"/>
  <c r="G76" i="1" s="1"/>
  <c r="F69" i="1"/>
  <c r="F76" i="1" s="1"/>
  <c r="E69" i="1"/>
  <c r="E76" i="1" s="1"/>
  <c r="D69" i="1"/>
  <c r="D76" i="1" s="1"/>
  <c r="V68" i="1"/>
  <c r="X68" i="1" s="1"/>
  <c r="S68" i="1"/>
  <c r="U68" i="1" s="1"/>
  <c r="J68" i="1"/>
  <c r="L68" i="1" s="1"/>
  <c r="V67" i="1"/>
  <c r="X67" i="1" s="1"/>
  <c r="S67" i="1"/>
  <c r="U67" i="1" s="1"/>
  <c r="L67" i="1"/>
  <c r="J67" i="1"/>
  <c r="V66" i="1"/>
  <c r="X66" i="1" s="1"/>
  <c r="S66" i="1"/>
  <c r="U66" i="1" s="1"/>
  <c r="J66" i="1"/>
  <c r="L66" i="1" s="1"/>
  <c r="V65" i="1"/>
  <c r="X65" i="1" s="1"/>
  <c r="S65" i="1"/>
  <c r="U65" i="1" s="1"/>
  <c r="J65" i="1"/>
  <c r="L65" i="1" s="1"/>
  <c r="V64" i="1"/>
  <c r="X64" i="1" s="1"/>
  <c r="U64" i="1"/>
  <c r="S64" i="1"/>
  <c r="J64" i="1"/>
  <c r="L64" i="1" s="1"/>
  <c r="V63" i="1"/>
  <c r="X63" i="1" s="1"/>
  <c r="S63" i="1"/>
  <c r="U63" i="1" s="1"/>
  <c r="J63" i="1"/>
  <c r="L63" i="1" s="1"/>
  <c r="V62" i="1"/>
  <c r="X62" i="1" s="1"/>
  <c r="S62" i="1"/>
  <c r="U62" i="1" s="1"/>
  <c r="J62" i="1"/>
  <c r="L62" i="1" s="1"/>
  <c r="X61" i="1"/>
  <c r="V61" i="1"/>
  <c r="S61" i="1"/>
  <c r="U61" i="1" s="1"/>
  <c r="J61" i="1"/>
  <c r="L61" i="1" s="1"/>
  <c r="V60" i="1"/>
  <c r="X60" i="1" s="1"/>
  <c r="S60" i="1"/>
  <c r="U60" i="1" s="1"/>
  <c r="J60" i="1"/>
  <c r="L60" i="1" s="1"/>
  <c r="V59" i="1"/>
  <c r="X59" i="1" s="1"/>
  <c r="S59" i="1"/>
  <c r="U59" i="1" s="1"/>
  <c r="J59" i="1"/>
  <c r="L59" i="1" s="1"/>
  <c r="V58" i="1"/>
  <c r="X58" i="1" s="1"/>
  <c r="S58" i="1"/>
  <c r="U58" i="1" s="1"/>
  <c r="J58" i="1"/>
  <c r="L58" i="1" s="1"/>
  <c r="V57" i="1"/>
  <c r="X57" i="1" s="1"/>
  <c r="S57" i="1"/>
  <c r="U57" i="1" s="1"/>
  <c r="J57" i="1"/>
  <c r="L57" i="1" s="1"/>
  <c r="V56" i="1"/>
  <c r="X56" i="1" s="1"/>
  <c r="S56" i="1"/>
  <c r="U56" i="1" s="1"/>
  <c r="J56" i="1"/>
  <c r="L56" i="1" s="1"/>
  <c r="V55" i="1"/>
  <c r="X55" i="1" s="1"/>
  <c r="S55" i="1"/>
  <c r="U55" i="1" s="1"/>
  <c r="J55" i="1"/>
  <c r="L55" i="1" s="1"/>
  <c r="V54" i="1"/>
  <c r="X54" i="1" s="1"/>
  <c r="S54" i="1"/>
  <c r="U54" i="1" s="1"/>
  <c r="J54" i="1"/>
  <c r="L54" i="1" s="1"/>
  <c r="V53" i="1"/>
  <c r="X53" i="1" s="1"/>
  <c r="S53" i="1"/>
  <c r="U53" i="1" s="1"/>
  <c r="J53" i="1"/>
  <c r="L53" i="1" s="1"/>
  <c r="V52" i="1"/>
  <c r="X52" i="1" s="1"/>
  <c r="U52" i="1"/>
  <c r="S52" i="1"/>
  <c r="J52" i="1"/>
  <c r="L52" i="1" s="1"/>
  <c r="V51" i="1"/>
  <c r="X51" i="1" s="1"/>
  <c r="S51" i="1"/>
  <c r="U51" i="1" s="1"/>
  <c r="J51" i="1"/>
  <c r="L51" i="1" s="1"/>
  <c r="V50" i="1"/>
  <c r="X50" i="1" s="1"/>
  <c r="S50" i="1"/>
  <c r="U50" i="1" s="1"/>
  <c r="J50" i="1"/>
  <c r="L50" i="1" s="1"/>
  <c r="V49" i="1"/>
  <c r="X49" i="1" s="1"/>
  <c r="S49" i="1"/>
  <c r="U49" i="1" s="1"/>
  <c r="J49" i="1"/>
  <c r="L49" i="1" s="1"/>
  <c r="V48" i="1"/>
  <c r="X48" i="1" s="1"/>
  <c r="S48" i="1"/>
  <c r="U48" i="1" s="1"/>
  <c r="J48" i="1"/>
  <c r="L48" i="1" s="1"/>
  <c r="V47" i="1"/>
  <c r="X47" i="1" s="1"/>
  <c r="S47" i="1"/>
  <c r="U47" i="1" s="1"/>
  <c r="L47" i="1"/>
  <c r="J47" i="1"/>
  <c r="V46" i="1"/>
  <c r="X46" i="1" s="1"/>
  <c r="S46" i="1"/>
  <c r="U46" i="1" s="1"/>
  <c r="J46" i="1"/>
  <c r="L46" i="1" s="1"/>
  <c r="V45" i="1"/>
  <c r="X45" i="1" s="1"/>
  <c r="S45" i="1"/>
  <c r="U45" i="1" s="1"/>
  <c r="J45" i="1"/>
  <c r="L45" i="1" s="1"/>
  <c r="V44" i="1"/>
  <c r="X44" i="1" s="1"/>
  <c r="S44" i="1"/>
  <c r="U44" i="1" s="1"/>
  <c r="J44" i="1"/>
  <c r="L44" i="1" s="1"/>
  <c r="V43" i="1"/>
  <c r="X43" i="1" s="1"/>
  <c r="S43" i="1"/>
  <c r="U43" i="1" s="1"/>
  <c r="J43" i="1"/>
  <c r="L43" i="1" s="1"/>
  <c r="V42" i="1"/>
  <c r="X42" i="1" s="1"/>
  <c r="S42" i="1"/>
  <c r="U42" i="1" s="1"/>
  <c r="J42" i="1"/>
  <c r="L42" i="1" s="1"/>
  <c r="V41" i="1"/>
  <c r="X41" i="1" s="1"/>
  <c r="S41" i="1"/>
  <c r="U41" i="1" s="1"/>
  <c r="J41" i="1"/>
  <c r="L41" i="1" s="1"/>
  <c r="V40" i="1"/>
  <c r="X40" i="1" s="1"/>
  <c r="S40" i="1"/>
  <c r="U40" i="1" s="1"/>
  <c r="J40" i="1"/>
  <c r="L40" i="1" s="1"/>
  <c r="V39" i="1"/>
  <c r="X39" i="1" s="1"/>
  <c r="S39" i="1"/>
  <c r="U39" i="1" s="1"/>
  <c r="J39" i="1"/>
  <c r="L39" i="1" s="1"/>
  <c r="V38" i="1"/>
  <c r="X38" i="1" s="1"/>
  <c r="S38" i="1"/>
  <c r="U38" i="1" s="1"/>
  <c r="J38" i="1"/>
  <c r="L38" i="1" s="1"/>
  <c r="V37" i="1"/>
  <c r="X37" i="1" s="1"/>
  <c r="S37" i="1"/>
  <c r="U37" i="1" s="1"/>
  <c r="J37" i="1"/>
  <c r="L37" i="1" s="1"/>
  <c r="V36" i="1"/>
  <c r="X36" i="1" s="1"/>
  <c r="S36" i="1"/>
  <c r="U36" i="1" s="1"/>
  <c r="J36" i="1"/>
  <c r="L36" i="1" s="1"/>
  <c r="V35" i="1"/>
  <c r="X35" i="1" s="1"/>
  <c r="S35" i="1"/>
  <c r="U35" i="1" s="1"/>
  <c r="J35" i="1"/>
  <c r="L35" i="1" s="1"/>
  <c r="V34" i="1"/>
  <c r="X34" i="1" s="1"/>
  <c r="S34" i="1"/>
  <c r="U34" i="1" s="1"/>
  <c r="J34" i="1"/>
  <c r="L34" i="1" s="1"/>
  <c r="V33" i="1"/>
  <c r="X33" i="1" s="1"/>
  <c r="S33" i="1"/>
  <c r="U33" i="1" s="1"/>
  <c r="J33" i="1"/>
  <c r="L33" i="1" s="1"/>
  <c r="V32" i="1"/>
  <c r="X32" i="1" s="1"/>
  <c r="S32" i="1"/>
  <c r="U32" i="1" s="1"/>
  <c r="J32" i="1"/>
  <c r="L32" i="1" s="1"/>
  <c r="V31" i="1"/>
  <c r="X31" i="1" s="1"/>
  <c r="S31" i="1"/>
  <c r="U31" i="1" s="1"/>
  <c r="L31" i="1"/>
  <c r="J31" i="1"/>
  <c r="V30" i="1"/>
  <c r="X30" i="1" s="1"/>
  <c r="S30" i="1"/>
  <c r="U30" i="1" s="1"/>
  <c r="J30" i="1"/>
  <c r="L30" i="1" s="1"/>
  <c r="V29" i="1"/>
  <c r="X29" i="1" s="1"/>
  <c r="S29" i="1"/>
  <c r="U29" i="1" s="1"/>
  <c r="J29" i="1"/>
  <c r="L29" i="1" s="1"/>
  <c r="V28" i="1"/>
  <c r="X28" i="1" s="1"/>
  <c r="S28" i="1"/>
  <c r="U28" i="1" s="1"/>
  <c r="J28" i="1"/>
  <c r="L28" i="1" s="1"/>
  <c r="V27" i="1"/>
  <c r="X27" i="1" s="1"/>
  <c r="S27" i="1"/>
  <c r="U27" i="1" s="1"/>
  <c r="J27" i="1"/>
  <c r="L27" i="1" s="1"/>
  <c r="V26" i="1"/>
  <c r="X26" i="1" s="1"/>
  <c r="S26" i="1"/>
  <c r="U26" i="1" s="1"/>
  <c r="J26" i="1"/>
  <c r="L26" i="1" s="1"/>
  <c r="V25" i="1"/>
  <c r="X25" i="1" s="1"/>
  <c r="S25" i="1"/>
  <c r="U25" i="1" s="1"/>
  <c r="J25" i="1"/>
  <c r="L25" i="1" s="1"/>
  <c r="V24" i="1"/>
  <c r="X24" i="1" s="1"/>
  <c r="S24" i="1"/>
  <c r="U24" i="1" s="1"/>
  <c r="J24" i="1"/>
  <c r="L24" i="1" s="1"/>
  <c r="V23" i="1"/>
  <c r="X23" i="1" s="1"/>
  <c r="S23" i="1"/>
  <c r="U23" i="1" s="1"/>
  <c r="J23" i="1"/>
  <c r="L23" i="1" s="1"/>
  <c r="V22" i="1"/>
  <c r="X22" i="1" s="1"/>
  <c r="S22" i="1"/>
  <c r="U22" i="1" s="1"/>
  <c r="J22" i="1"/>
  <c r="L22" i="1" s="1"/>
  <c r="V21" i="1"/>
  <c r="X21" i="1" s="1"/>
  <c r="S21" i="1"/>
  <c r="U21" i="1" s="1"/>
  <c r="J21" i="1"/>
  <c r="L21" i="1" s="1"/>
  <c r="V20" i="1"/>
  <c r="X20" i="1" s="1"/>
  <c r="S20" i="1"/>
  <c r="U20" i="1" s="1"/>
  <c r="J20" i="1"/>
  <c r="L20" i="1" s="1"/>
  <c r="V19" i="1"/>
  <c r="X19" i="1" s="1"/>
  <c r="S19" i="1"/>
  <c r="U19" i="1" s="1"/>
  <c r="J19" i="1"/>
  <c r="L19" i="1" s="1"/>
  <c r="V18" i="1"/>
  <c r="X18" i="1" s="1"/>
  <c r="S18" i="1"/>
  <c r="U18" i="1" s="1"/>
  <c r="J18" i="1"/>
  <c r="L18" i="1" s="1"/>
  <c r="V17" i="1"/>
  <c r="X17" i="1" s="1"/>
  <c r="S17" i="1"/>
  <c r="U17" i="1" s="1"/>
  <c r="J17" i="1"/>
  <c r="L17" i="1" s="1"/>
  <c r="V16" i="1"/>
  <c r="X16" i="1" s="1"/>
  <c r="S16" i="1"/>
  <c r="U16" i="1" s="1"/>
  <c r="J16" i="1"/>
  <c r="L16" i="1" s="1"/>
  <c r="V15" i="1"/>
  <c r="X15" i="1" s="1"/>
  <c r="S15" i="1"/>
  <c r="U15" i="1" s="1"/>
  <c r="J15" i="1"/>
  <c r="L15" i="1" s="1"/>
  <c r="V14" i="1"/>
  <c r="X14" i="1" s="1"/>
  <c r="S14" i="1"/>
  <c r="U14" i="1" s="1"/>
  <c r="J14" i="1"/>
  <c r="L14" i="1" s="1"/>
  <c r="V13" i="1"/>
  <c r="X13" i="1" s="1"/>
  <c r="S13" i="1"/>
  <c r="U13" i="1" s="1"/>
  <c r="J13" i="1"/>
  <c r="L13" i="1" s="1"/>
  <c r="V12" i="1"/>
  <c r="X12" i="1" s="1"/>
  <c r="S12" i="1"/>
  <c r="U12" i="1" s="1"/>
  <c r="J12" i="1"/>
  <c r="L12" i="1" s="1"/>
  <c r="V11" i="1"/>
  <c r="X11" i="1" s="1"/>
  <c r="S11" i="1"/>
  <c r="U11" i="1" s="1"/>
  <c r="J11" i="1"/>
  <c r="L11" i="1" s="1"/>
  <c r="V10" i="1"/>
  <c r="X10" i="1" s="1"/>
  <c r="S10" i="1"/>
  <c r="U10" i="1" s="1"/>
  <c r="J10" i="1"/>
  <c r="L10" i="1" s="1"/>
  <c r="V9" i="1"/>
  <c r="X9" i="1" s="1"/>
  <c r="S9" i="1"/>
  <c r="U9" i="1" s="1"/>
  <c r="J9" i="1"/>
  <c r="L9" i="1" s="1"/>
  <c r="V8" i="1"/>
  <c r="X8" i="1" s="1"/>
  <c r="S8" i="1"/>
  <c r="U8" i="1" s="1"/>
  <c r="J8" i="1"/>
  <c r="L8" i="1" s="1"/>
  <c r="V7" i="1"/>
  <c r="X7" i="1" s="1"/>
  <c r="S7" i="1"/>
  <c r="U7" i="1" s="1"/>
  <c r="J7" i="1"/>
  <c r="L7" i="1" s="1"/>
  <c r="V6" i="1"/>
  <c r="X6" i="1" s="1"/>
  <c r="S6" i="1"/>
  <c r="U6" i="1" s="1"/>
  <c r="J6" i="1"/>
  <c r="L6" i="1" s="1"/>
  <c r="V5" i="1"/>
  <c r="X5" i="1" s="1"/>
  <c r="S5" i="1"/>
  <c r="U5" i="1" s="1"/>
  <c r="J5" i="1"/>
  <c r="L5" i="1" s="1"/>
  <c r="V4" i="1"/>
  <c r="X4" i="1" s="1"/>
  <c r="U4" i="1"/>
  <c r="S4" i="1"/>
  <c r="J4" i="1"/>
  <c r="L4" i="1" s="1"/>
  <c r="V3" i="1"/>
  <c r="X3" i="1" s="1"/>
  <c r="S3" i="1"/>
  <c r="U3" i="1" s="1"/>
  <c r="J3" i="1"/>
  <c r="L3" i="1" s="1"/>
  <c r="S73" i="1" l="1"/>
  <c r="U73" i="1" s="1"/>
  <c r="V74" i="1"/>
  <c r="X74" i="1" s="1"/>
  <c r="S70" i="1"/>
  <c r="U70" i="1" s="1"/>
  <c r="S72" i="1"/>
  <c r="U72" i="1" s="1"/>
  <c r="S71" i="1"/>
  <c r="U71" i="1" s="1"/>
  <c r="V72" i="1"/>
  <c r="S74" i="1"/>
  <c r="U74" i="1" s="1"/>
  <c r="J69" i="1"/>
  <c r="V70" i="1"/>
  <c r="J70" i="1"/>
  <c r="L70" i="1" s="1"/>
  <c r="S69" i="1"/>
  <c r="M76" i="1"/>
  <c r="V69" i="1"/>
  <c r="X69" i="1" s="1"/>
  <c r="V71" i="1"/>
  <c r="J71" i="1"/>
  <c r="L71" i="1" s="1"/>
  <c r="X72" i="1"/>
  <c r="J72" i="1"/>
  <c r="L72" i="1" s="1"/>
  <c r="V73" i="1"/>
  <c r="J73" i="1"/>
  <c r="L73" i="1" s="1"/>
  <c r="J74" i="1"/>
  <c r="L74" i="1" s="1"/>
  <c r="J76" i="1" l="1"/>
  <c r="L69" i="1"/>
  <c r="X73" i="1"/>
  <c r="S76" i="1"/>
  <c r="U69" i="1"/>
  <c r="X71" i="1"/>
  <c r="X70" i="1"/>
</calcChain>
</file>

<file path=xl/sharedStrings.xml><?xml version="1.0" encoding="utf-8"?>
<sst xmlns="http://schemas.openxmlformats.org/spreadsheetml/2006/main" count="111" uniqueCount="42">
  <si>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</si>
  <si>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</si>
  <si>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</si>
  <si>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</si>
  <si>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</si>
  <si>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</si>
  <si>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</si>
  <si>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</si>
  <si>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</si>
  <si>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</si>
  <si>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</si>
  <si>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10月</t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</si>
  <si>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</si>
  <si>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</si>
  <si>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</si>
  <si>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</si>
  <si>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</si>
  <si>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1"/>
  </si>
  <si>
    <t>合計</t>
    <rPh sb="0" eb="2">
      <t>ゴウケイ</t>
    </rPh>
    <phoneticPr fontId="1"/>
  </si>
  <si>
    <t>28年度</t>
    <rPh sb="2" eb="4">
      <t>ネンド</t>
    </rPh>
    <phoneticPr fontId="1"/>
  </si>
  <si>
    <t>対前年度比</t>
    <rPh sb="0" eb="1">
      <t>タイ</t>
    </rPh>
    <rPh sb="1" eb="5">
      <t>ゼンネンドヒ</t>
    </rPh>
    <phoneticPr fontId="1"/>
  </si>
  <si>
    <t>室蘭市</t>
    <rPh sb="0" eb="3">
      <t>ムロランシ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</si>
  <si>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</si>
  <si>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</si>
  <si>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</si>
  <si>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</si>
  <si>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</si>
  <si>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</si>
  <si>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</si>
  <si>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</si>
  <si>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</si>
  <si>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</si>
  <si>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</si>
  <si>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</si>
  <si>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</si>
  <si>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</si>
  <si>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</si>
  <si>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</si>
  <si>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振興局計</t>
    <rPh sb="0" eb="3">
      <t>シンコウキョク</t>
    </rPh>
    <rPh sb="3" eb="4">
      <t>ケイ</t>
    </rPh>
    <phoneticPr fontId="1"/>
  </si>
  <si>
    <t>前年度
（H28）</t>
    <rPh sb="0" eb="3">
      <t>ゼンネンド</t>
    </rPh>
    <phoneticPr fontId="1"/>
  </si>
  <si>
    <t>前年度比</t>
    <rPh sb="0" eb="3">
      <t>ゼンネンド</t>
    </rPh>
    <rPh sb="3" eb="4">
      <t>ヒ</t>
    </rPh>
    <phoneticPr fontId="1"/>
  </si>
  <si>
    <t>市町</t>
    <rPh sb="0" eb="2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</si>
</sst>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shrinkToFit="1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4" borderId="13" xfId="0" applyNumberFormat="1" applyFill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0" borderId="19" xfId="0" applyNumberFormat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20" xfId="0" applyNumberFormat="1" applyFill="1" applyBorder="1">
      <alignment vertical="center"/>
    </xf>
    <xf numFmtId="176" fontId="0" fillId="3" borderId="21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176" fontId="0" fillId="4" borderId="16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6" fontId="0" fillId="5" borderId="23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176" fontId="0" fillId="5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5" borderId="27" xfId="0" applyNumberFormat="1" applyFill="1" applyBorder="1">
      <alignment vertical="center"/>
    </xf>
    <xf numFmtId="176" fontId="0" fillId="3" borderId="24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4" borderId="29" xfId="0" applyNumberFormat="1" applyFill="1" applyBorder="1">
      <alignment vertical="center"/>
    </xf>
    <xf numFmtId="176" fontId="0" fillId="4" borderId="30" xfId="0" applyNumberFormat="1" applyFill="1" applyBorder="1">
      <alignment vertical="center"/>
    </xf>
    <xf numFmtId="176" fontId="0" fillId="4" borderId="28" xfId="0" applyNumberFormat="1" applyFill="1" applyBorder="1">
      <alignment vertical="center"/>
    </xf>
    <xf numFmtId="176" fontId="0" fillId="0" borderId="30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0" fillId="0" borderId="31" xfId="0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0" borderId="35" xfId="0" applyNumberFormat="1" applyBorder="1">
      <alignment vertical="center"/>
    </xf>
    <xf numFmtId="176" fontId="0" fillId="3" borderId="33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7" xfId="0" applyNumberFormat="1" applyFill="1" applyBorder="1">
      <alignment vertical="center"/>
    </xf>
    <xf numFmtId="176" fontId="0" fillId="4" borderId="38" xfId="0" applyNumberFormat="1" applyFill="1" applyBorder="1">
      <alignment vertical="center"/>
    </xf>
    <xf numFmtId="176" fontId="0" fillId="4" borderId="32" xfId="0" applyNumberFormat="1" applyFill="1" applyBorder="1">
      <alignment vertical="center"/>
    </xf>
    <xf numFmtId="176" fontId="0" fillId="4" borderId="37" xfId="0" applyNumberFormat="1" applyFill="1" applyBorder="1">
      <alignment vertical="center"/>
    </xf>
    <xf numFmtId="0" fontId="0" fillId="0" borderId="22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6" fontId="0" fillId="0" borderId="25" xfId="0" applyNumberFormat="1" applyBorder="1">
      <alignment vertical="center"/>
    </xf>
    <xf numFmtId="0" fontId="0" fillId="0" borderId="38" xfId="0" applyBorder="1">
      <alignment vertical="center"/>
    </xf>
    <xf numFmtId="176" fontId="0" fillId="0" borderId="36" xfId="0" applyNumberFormat="1" applyBorder="1">
      <alignment vertical="center"/>
    </xf>
    <xf numFmtId="0" fontId="0" fillId="0" borderId="42" xfId="0" applyBorder="1">
      <alignment vertical="center"/>
    </xf>
    <xf numFmtId="176" fontId="0" fillId="0" borderId="4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3" borderId="34" xfId="0" applyNumberFormat="1" applyFill="1" applyBorder="1">
      <alignment vertical="center"/>
    </xf>
    <xf numFmtId="176" fontId="0" fillId="3" borderId="43" xfId="0" applyNumberFormat="1" applyFill="1" applyBorder="1">
      <alignment vertical="center"/>
    </xf>
    <xf numFmtId="176" fontId="0" fillId="3" borderId="45" xfId="0" applyNumberFormat="1" applyFill="1" applyBorder="1">
      <alignment vertical="center"/>
    </xf>
    <xf numFmtId="176" fontId="0" fillId="4" borderId="42" xfId="0" applyNumberFormat="1" applyFill="1" applyBorder="1">
      <alignment vertical="center"/>
    </xf>
    <xf numFmtId="176" fontId="0" fillId="4" borderId="46" xfId="0" applyNumberFormat="1" applyFill="1" applyBorder="1">
      <alignment vertical="center"/>
    </xf>
    <xf numFmtId="176" fontId="0" fillId="4" borderId="45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176" fontId="0" fillId="3" borderId="47" xfId="0" applyNumberFormat="1" applyFill="1" applyBorder="1">
      <alignment vertical="center"/>
    </xf>
    <xf numFmtId="176" fontId="0" fillId="4" borderId="48" xfId="0" applyNumberFormat="1" applyFill="1" applyBorder="1">
      <alignment vertical="center"/>
    </xf>
    <xf numFmtId="176" fontId="0" fillId="2" borderId="49" xfId="0" applyNumberFormat="1" applyFill="1" applyBorder="1">
      <alignment vertical="center"/>
    </xf>
    <xf numFmtId="176" fontId="0" fillId="3" borderId="49" xfId="0" applyNumberFormat="1" applyFill="1" applyBorder="1">
      <alignment vertical="center"/>
    </xf>
    <xf numFmtId="176" fontId="0" fillId="4" borderId="50" xfId="0" applyNumberFormat="1" applyFill="1" applyBorder="1">
      <alignment vertical="center"/>
    </xf>
    <xf numFmtId="176" fontId="0" fillId="2" borderId="51" xfId="0" applyNumberFormat="1" applyFill="1" applyBorder="1">
      <alignment vertical="center"/>
    </xf>
    <xf numFmtId="176" fontId="0" fillId="3" borderId="51" xfId="0" applyNumberFormat="1" applyFill="1" applyBorder="1">
      <alignment vertical="center"/>
    </xf>
    <xf numFmtId="176" fontId="0" fillId="4" borderId="23" xfId="0" applyNumberFormat="1" applyFill="1" applyBorder="1">
      <alignment vertical="center"/>
    </xf>
    <xf numFmtId="176" fontId="0" fillId="2" borderId="52" xfId="0" applyNumberFormat="1" applyFill="1" applyBorder="1">
      <alignment vertical="center"/>
    </xf>
    <xf numFmtId="176" fontId="0" fillId="3" borderId="52" xfId="0" applyNumberFormat="1" applyFill="1" applyBorder="1">
      <alignment vertical="center"/>
    </xf>
    <xf numFmtId="176" fontId="0" fillId="4" borderId="53" xfId="0" applyNumberFormat="1" applyFill="1" applyBorder="1">
      <alignment vertical="center"/>
    </xf>
    <xf numFmtId="0" fontId="0" fillId="0" borderId="41" xfId="0" applyBorder="1">
      <alignment vertical="center"/>
    </xf>
    <xf numFmtId="176" fontId="0" fillId="0" borderId="54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2" borderId="55" xfId="0" applyNumberFormat="1" applyFill="1" applyBorder="1">
      <alignment vertical="center"/>
    </xf>
    <xf numFmtId="176" fontId="0" fillId="0" borderId="56" xfId="0" applyNumberFormat="1" applyBorder="1">
      <alignment vertical="center"/>
    </xf>
    <xf numFmtId="176" fontId="0" fillId="3" borderId="55" xfId="0" applyNumberFormat="1" applyFill="1" applyBorder="1">
      <alignment vertical="center"/>
    </xf>
    <xf numFmtId="176" fontId="0" fillId="3" borderId="54" xfId="0" applyNumberFormat="1" applyFill="1" applyBorder="1">
      <alignment vertical="center"/>
    </xf>
    <xf numFmtId="176" fontId="0" fillId="3" borderId="57" xfId="0" applyNumberFormat="1" applyFill="1" applyBorder="1">
      <alignment vertical="center"/>
    </xf>
    <xf numFmtId="176" fontId="0" fillId="4" borderId="41" xfId="0" applyNumberFormat="1" applyFill="1" applyBorder="1">
      <alignment vertical="center"/>
    </xf>
    <xf numFmtId="176" fontId="0" fillId="4" borderId="58" xfId="0" applyNumberFormat="1" applyFill="1" applyBorder="1">
      <alignment vertical="center"/>
    </xf>
    <xf numFmtId="176" fontId="0" fillId="4" borderId="57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176" fontId="0" fillId="5" borderId="10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17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176" fontId="0" fillId="5" borderId="36" xfId="0" applyNumberFormat="1" applyFill="1" applyBorder="1">
      <alignment vertical="center"/>
    </xf>
    <xf numFmtId="176" fontId="0" fillId="5" borderId="33" xfId="0" applyNumberFormat="1" applyFill="1" applyBorder="1">
      <alignment vertical="center"/>
    </xf>
    <xf numFmtId="176" fontId="0" fillId="5" borderId="35" xfId="0" applyNumberFormat="1" applyFill="1" applyBorder="1">
      <alignment vertical="center"/>
    </xf>
    <xf numFmtId="0" fontId="0" fillId="0" borderId="61" xfId="0" applyFill="1" applyBorder="1" applyAlignment="1">
      <alignment horizontal="center" vertical="center"/>
    </xf>
    <xf numFmtId="176" fontId="0" fillId="0" borderId="62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0" fontId="0" fillId="0" borderId="38" xfId="0" applyFill="1" applyBorder="1" applyAlignment="1">
      <alignment horizontal="center" vertical="center"/>
    </xf>
    <xf numFmtId="176" fontId="0" fillId="5" borderId="32" xfId="0" applyNumberFormat="1" applyFill="1" applyBorder="1">
      <alignment vertical="center"/>
    </xf>
    <xf numFmtId="176" fontId="0" fillId="5" borderId="37" xfId="0" applyNumberFormat="1" applyFill="1" applyBorder="1">
      <alignment vertical="center"/>
    </xf>
    <xf numFmtId="0" fontId="0" fillId="0" borderId="65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tabSelected="1" view="pageLayout" zoomScaleNormal="70" zoomScaleSheetLayoutView="90" workbookViewId="0">
      <selection activeCell="J2" sqref="J2"/>
    </sheetView>
  </sheetViews>
  <sheetFormatPr defaultRowHeight="13.5" x14ac:dyDescent="0.15"/>
  <cols>
    <col min="1" max="1" width="3.125" customWidth="1"/>
    <col min="3" max="3" width="11.25" customWidth="1"/>
    <col min="4" max="24" width="10" customWidth="1"/>
    <col min="25" max="25" width="3.125" customWidth="1"/>
  </cols>
  <sheetData>
    <row r="1" spans="2:24" ht="14.25" thickBot="1" x14ac:dyDescent="0.2">
      <c r="X1" s="1" t="s">
        <v>0</v>
      </c>
    </row>
    <row r="2" spans="2:24" ht="14.25" thickBot="1" x14ac:dyDescent="0.2">
      <c r="B2" s="2" t="s">
        <v>41</v>
      </c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6" t="s">
        <v>9</v>
      </c>
      <c r="L2" s="5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7" t="s">
        <v>16</v>
      </c>
      <c r="S2" s="8" t="s">
        <v>17</v>
      </c>
      <c r="T2" s="9" t="s">
        <v>9</v>
      </c>
      <c r="U2" s="10" t="s">
        <v>10</v>
      </c>
      <c r="V2" s="11" t="s">
        <v>18</v>
      </c>
      <c r="W2" s="12" t="s">
        <v>19</v>
      </c>
      <c r="X2" s="13" t="s">
        <v>20</v>
      </c>
    </row>
    <row r="3" spans="2:24" ht="13.5" customHeight="1" x14ac:dyDescent="0.15">
      <c r="B3" s="133" t="s">
        <v>21</v>
      </c>
      <c r="C3" s="14" t="s">
        <v>22</v>
      </c>
      <c r="D3" s="15">
        <v>73.5</v>
      </c>
      <c r="E3" s="16">
        <v>148.80000000000001</v>
      </c>
      <c r="F3" s="16">
        <v>97.6</v>
      </c>
      <c r="G3" s="16">
        <v>182.5</v>
      </c>
      <c r="H3" s="16">
        <v>211.3</v>
      </c>
      <c r="I3" s="16">
        <v>169</v>
      </c>
      <c r="J3" s="17">
        <f t="shared" ref="J3:J8" si="0">SUM(D3:I3)</f>
        <v>882.7</v>
      </c>
      <c r="K3" s="18">
        <v>926.6</v>
      </c>
      <c r="L3" s="18">
        <f t="shared" ref="L3:L66" si="1">J3/K3*100</f>
        <v>95.262249082667822</v>
      </c>
      <c r="M3" s="16">
        <v>136.1</v>
      </c>
      <c r="N3" s="16">
        <v>70.3</v>
      </c>
      <c r="O3" s="16">
        <v>23.4</v>
      </c>
      <c r="P3" s="16">
        <v>26.8</v>
      </c>
      <c r="Q3" s="16">
        <v>22</v>
      </c>
      <c r="R3" s="19">
        <v>40.5</v>
      </c>
      <c r="S3" s="20">
        <f>SUM(M3:R3)</f>
        <v>319.09999999999997</v>
      </c>
      <c r="T3" s="21">
        <v>360.2</v>
      </c>
      <c r="U3" s="22">
        <f>S3/T3*100</f>
        <v>88.589672404219868</v>
      </c>
      <c r="V3" s="23">
        <f>SUM(D3:I3,M3:R3)</f>
        <v>1201.8000000000002</v>
      </c>
      <c r="W3" s="24">
        <v>1286.8</v>
      </c>
      <c r="X3" s="25">
        <f t="shared" ref="X3:X66" si="2">V3/W3*100</f>
        <v>93.39446689462234</v>
      </c>
    </row>
    <row r="4" spans="2:24" x14ac:dyDescent="0.15">
      <c r="B4" s="126"/>
      <c r="C4" s="26" t="s">
        <v>23</v>
      </c>
      <c r="D4" s="27">
        <v>31.8</v>
      </c>
      <c r="E4" s="28">
        <v>62.6</v>
      </c>
      <c r="F4" s="28">
        <v>42.4</v>
      </c>
      <c r="G4" s="28">
        <v>84.9</v>
      </c>
      <c r="H4" s="28">
        <v>83.4</v>
      </c>
      <c r="I4" s="28">
        <v>60.4</v>
      </c>
      <c r="J4" s="29">
        <f t="shared" si="0"/>
        <v>365.5</v>
      </c>
      <c r="K4" s="29">
        <v>356.9</v>
      </c>
      <c r="L4" s="30">
        <f t="shared" si="1"/>
        <v>102.40963855421687</v>
      </c>
      <c r="M4" s="28">
        <v>58.6</v>
      </c>
      <c r="N4" s="28">
        <v>34</v>
      </c>
      <c r="O4" s="28">
        <v>10.8</v>
      </c>
      <c r="P4" s="28">
        <v>13</v>
      </c>
      <c r="Q4" s="28">
        <v>10.5</v>
      </c>
      <c r="R4" s="31">
        <v>19.3</v>
      </c>
      <c r="S4" s="32">
        <f>SUM(M4:R4)</f>
        <v>146.19999999999999</v>
      </c>
      <c r="T4" s="33">
        <v>163.30000000000001</v>
      </c>
      <c r="U4" s="34">
        <f t="shared" ref="U4:U67" si="3">S4/T4*100</f>
        <v>89.528475199020193</v>
      </c>
      <c r="V4" s="35">
        <f>SUM(D4:I4,M4:R4)</f>
        <v>511.70000000000005</v>
      </c>
      <c r="W4" s="36">
        <v>520.20000000000005</v>
      </c>
      <c r="X4" s="37">
        <f t="shared" si="2"/>
        <v>98.366013071895424</v>
      </c>
    </row>
    <row r="5" spans="2:24" x14ac:dyDescent="0.15">
      <c r="B5" s="126"/>
      <c r="C5" s="26" t="s">
        <v>24</v>
      </c>
      <c r="D5" s="38">
        <v>41.7</v>
      </c>
      <c r="E5" s="39">
        <v>86.200000000000017</v>
      </c>
      <c r="F5" s="39">
        <v>55.199999999999996</v>
      </c>
      <c r="G5" s="39">
        <v>97.6</v>
      </c>
      <c r="H5" s="39">
        <v>127.9</v>
      </c>
      <c r="I5" s="40">
        <v>108.6</v>
      </c>
      <c r="J5" s="41">
        <f t="shared" si="0"/>
        <v>517.20000000000005</v>
      </c>
      <c r="K5" s="42">
        <v>569.70000000000005</v>
      </c>
      <c r="L5" s="42">
        <f t="shared" si="1"/>
        <v>90.784623486045291</v>
      </c>
      <c r="M5" s="39">
        <v>77.5</v>
      </c>
      <c r="N5" s="39">
        <v>36.299999999999997</v>
      </c>
      <c r="O5" s="39">
        <v>12.599999999999998</v>
      </c>
      <c r="P5" s="39">
        <v>13.8</v>
      </c>
      <c r="Q5" s="39">
        <v>11.5</v>
      </c>
      <c r="R5" s="43">
        <v>21.2</v>
      </c>
      <c r="S5" s="44">
        <f t="shared" ref="S5:S68" si="4">SUM(M5:R5)</f>
        <v>172.89999999999998</v>
      </c>
      <c r="T5" s="45">
        <v>196.9</v>
      </c>
      <c r="U5" s="46">
        <f t="shared" si="3"/>
        <v>87.811071609954269</v>
      </c>
      <c r="V5" s="47">
        <f t="shared" ref="V5:V68" si="5">SUM(D5:I5,M5:R5)</f>
        <v>690.1</v>
      </c>
      <c r="W5" s="48">
        <v>766.6</v>
      </c>
      <c r="X5" s="49">
        <f t="shared" si="2"/>
        <v>90.020871380120013</v>
      </c>
    </row>
    <row r="6" spans="2:24" x14ac:dyDescent="0.15">
      <c r="B6" s="126"/>
      <c r="C6" s="26" t="s">
        <v>25</v>
      </c>
      <c r="D6" s="38">
        <v>56.3</v>
      </c>
      <c r="E6" s="39">
        <v>128.60000000000002</v>
      </c>
      <c r="F6" s="39">
        <v>78.3</v>
      </c>
      <c r="G6" s="39">
        <v>159.9</v>
      </c>
      <c r="H6" s="39">
        <v>187.5</v>
      </c>
      <c r="I6" s="40">
        <v>148.4</v>
      </c>
      <c r="J6" s="42">
        <f t="shared" si="0"/>
        <v>759</v>
      </c>
      <c r="K6" s="42">
        <v>793.9</v>
      </c>
      <c r="L6" s="42">
        <f t="shared" si="1"/>
        <v>95.603980350170048</v>
      </c>
      <c r="M6" s="39">
        <v>111.5</v>
      </c>
      <c r="N6" s="39">
        <v>48.9</v>
      </c>
      <c r="O6" s="39">
        <v>3.1999999999999993</v>
      </c>
      <c r="P6" s="39">
        <v>8</v>
      </c>
      <c r="Q6" s="39">
        <v>2.3000000000000007</v>
      </c>
      <c r="R6" s="43">
        <v>18.600000000000001</v>
      </c>
      <c r="S6" s="44">
        <f t="shared" si="4"/>
        <v>192.5</v>
      </c>
      <c r="T6" s="45">
        <v>252.9</v>
      </c>
      <c r="U6" s="46">
        <f t="shared" si="3"/>
        <v>76.117042309213119</v>
      </c>
      <c r="V6" s="47">
        <f t="shared" si="5"/>
        <v>951.5</v>
      </c>
      <c r="W6" s="48">
        <v>1046.8</v>
      </c>
      <c r="X6" s="49">
        <f t="shared" si="2"/>
        <v>90.896064195643874</v>
      </c>
    </row>
    <row r="7" spans="2:24" x14ac:dyDescent="0.15">
      <c r="B7" s="126"/>
      <c r="C7" s="26" t="s">
        <v>26</v>
      </c>
      <c r="D7" s="50">
        <v>17.2</v>
      </c>
      <c r="E7" s="51">
        <v>20.2</v>
      </c>
      <c r="F7" s="51">
        <v>19.3</v>
      </c>
      <c r="G7" s="51">
        <v>22.6</v>
      </c>
      <c r="H7" s="51">
        <v>23.8</v>
      </c>
      <c r="I7" s="51">
        <v>20.6</v>
      </c>
      <c r="J7" s="42">
        <f t="shared" si="0"/>
        <v>123.70000000000002</v>
      </c>
      <c r="K7" s="42">
        <v>132.69999999999999</v>
      </c>
      <c r="L7" s="42">
        <f t="shared" si="1"/>
        <v>93.217784476262267</v>
      </c>
      <c r="M7" s="51">
        <v>24.6</v>
      </c>
      <c r="N7" s="51">
        <v>21.4</v>
      </c>
      <c r="O7" s="51">
        <v>20.2</v>
      </c>
      <c r="P7" s="51">
        <v>18.8</v>
      </c>
      <c r="Q7" s="51">
        <v>19.7</v>
      </c>
      <c r="R7" s="52">
        <v>21.9</v>
      </c>
      <c r="S7" s="44">
        <f t="shared" si="4"/>
        <v>126.6</v>
      </c>
      <c r="T7" s="45">
        <v>107.3</v>
      </c>
      <c r="U7" s="46">
        <f t="shared" si="3"/>
        <v>117.9869524697111</v>
      </c>
      <c r="V7" s="47">
        <f t="shared" si="5"/>
        <v>250.3</v>
      </c>
      <c r="W7" s="48">
        <v>240</v>
      </c>
      <c r="X7" s="49">
        <f t="shared" si="2"/>
        <v>104.29166666666667</v>
      </c>
    </row>
    <row r="8" spans="2:24" ht="14.25" thickBot="1" x14ac:dyDescent="0.2">
      <c r="B8" s="134"/>
      <c r="C8" s="53" t="s">
        <v>27</v>
      </c>
      <c r="D8" s="54">
        <v>27.6</v>
      </c>
      <c r="E8" s="55">
        <v>33.4</v>
      </c>
      <c r="F8" s="55">
        <v>31.8</v>
      </c>
      <c r="G8" s="55">
        <v>35.799999999999997</v>
      </c>
      <c r="H8" s="55">
        <v>38.5</v>
      </c>
      <c r="I8" s="55">
        <v>33.6</v>
      </c>
      <c r="J8" s="56">
        <f t="shared" si="0"/>
        <v>200.7</v>
      </c>
      <c r="K8" s="56">
        <v>174.5</v>
      </c>
      <c r="L8" s="57">
        <f t="shared" si="1"/>
        <v>115.01432664756446</v>
      </c>
      <c r="M8" s="55">
        <v>32</v>
      </c>
      <c r="N8" s="55">
        <v>27.1</v>
      </c>
      <c r="O8" s="55">
        <v>25.7</v>
      </c>
      <c r="P8" s="55">
        <v>25.1</v>
      </c>
      <c r="Q8" s="55">
        <v>26.4</v>
      </c>
      <c r="R8" s="58">
        <v>28.7</v>
      </c>
      <c r="S8" s="59">
        <f t="shared" si="4"/>
        <v>165</v>
      </c>
      <c r="T8" s="60">
        <v>149.30000000000001</v>
      </c>
      <c r="U8" s="61">
        <f t="shared" si="3"/>
        <v>110.51574012056263</v>
      </c>
      <c r="V8" s="62">
        <f t="shared" si="5"/>
        <v>365.7</v>
      </c>
      <c r="W8" s="63">
        <v>323.8</v>
      </c>
      <c r="X8" s="64">
        <f t="shared" si="2"/>
        <v>112.94008647313156</v>
      </c>
    </row>
    <row r="9" spans="2:24" ht="13.5" customHeight="1" x14ac:dyDescent="0.15">
      <c r="B9" s="133" t="s">
        <v>28</v>
      </c>
      <c r="C9" s="14" t="s">
        <v>22</v>
      </c>
      <c r="D9" s="15">
        <v>115.5</v>
      </c>
      <c r="E9" s="16">
        <v>177.3</v>
      </c>
      <c r="F9" s="16">
        <v>169.3</v>
      </c>
      <c r="G9" s="16">
        <v>271.60000000000002</v>
      </c>
      <c r="H9" s="16">
        <v>307.2</v>
      </c>
      <c r="I9" s="16">
        <v>199.2</v>
      </c>
      <c r="J9" s="18">
        <f t="shared" ref="J9:J34" si="6">SUM(D9:I9)</f>
        <v>1240.1000000000001</v>
      </c>
      <c r="K9" s="18">
        <v>1240.2</v>
      </c>
      <c r="L9" s="18">
        <f t="shared" si="1"/>
        <v>99.991936784389623</v>
      </c>
      <c r="M9" s="16">
        <v>207.7</v>
      </c>
      <c r="N9" s="16">
        <v>135.9</v>
      </c>
      <c r="O9" s="16">
        <v>108.7</v>
      </c>
      <c r="P9" s="16">
        <v>80.900000000000006</v>
      </c>
      <c r="Q9" s="16">
        <v>109.9</v>
      </c>
      <c r="R9" s="19">
        <v>111.6</v>
      </c>
      <c r="S9" s="20">
        <f>SUM(M9:R9)</f>
        <v>754.7</v>
      </c>
      <c r="T9" s="21">
        <v>692.7</v>
      </c>
      <c r="U9" s="22">
        <f t="shared" si="3"/>
        <v>108.95048361484048</v>
      </c>
      <c r="V9" s="23">
        <f t="shared" si="5"/>
        <v>1994.8000000000004</v>
      </c>
      <c r="W9" s="24">
        <v>1932.9</v>
      </c>
      <c r="X9" s="25">
        <f t="shared" si="2"/>
        <v>103.20244192663874</v>
      </c>
    </row>
    <row r="10" spans="2:24" x14ac:dyDescent="0.15">
      <c r="B10" s="126"/>
      <c r="C10" s="65" t="s">
        <v>23</v>
      </c>
      <c r="D10" s="66">
        <v>40.1</v>
      </c>
      <c r="E10" s="28">
        <v>58.3</v>
      </c>
      <c r="F10" s="28">
        <v>55.1</v>
      </c>
      <c r="G10" s="28">
        <v>89.1</v>
      </c>
      <c r="H10" s="28">
        <v>79.5</v>
      </c>
      <c r="I10" s="28">
        <v>63.8</v>
      </c>
      <c r="J10" s="41">
        <f t="shared" si="6"/>
        <v>385.90000000000003</v>
      </c>
      <c r="K10" s="29">
        <v>377.6</v>
      </c>
      <c r="L10" s="30">
        <f t="shared" si="1"/>
        <v>102.19809322033899</v>
      </c>
      <c r="M10" s="28">
        <v>54.7</v>
      </c>
      <c r="N10" s="28">
        <v>43.8</v>
      </c>
      <c r="O10" s="28">
        <v>27.5</v>
      </c>
      <c r="P10" s="28">
        <v>28.4</v>
      </c>
      <c r="Q10" s="28">
        <v>32.9</v>
      </c>
      <c r="R10" s="31">
        <v>39.5</v>
      </c>
      <c r="S10" s="32">
        <f>SUM(M10:R10)</f>
        <v>226.8</v>
      </c>
      <c r="T10" s="33">
        <v>234.7</v>
      </c>
      <c r="U10" s="34">
        <f t="shared" si="3"/>
        <v>96.634000852151686</v>
      </c>
      <c r="V10" s="35">
        <f t="shared" si="5"/>
        <v>612.70000000000005</v>
      </c>
      <c r="W10" s="36">
        <v>612.20000000000005</v>
      </c>
      <c r="X10" s="37">
        <f t="shared" si="2"/>
        <v>100.08167265599477</v>
      </c>
    </row>
    <row r="11" spans="2:24" x14ac:dyDescent="0.15">
      <c r="B11" s="126"/>
      <c r="C11" s="67" t="s">
        <v>24</v>
      </c>
      <c r="D11" s="38">
        <v>75.400000000000006</v>
      </c>
      <c r="E11" s="39">
        <v>119.00000000000001</v>
      </c>
      <c r="F11" s="39">
        <v>114.20000000000002</v>
      </c>
      <c r="G11" s="39">
        <v>182.50000000000003</v>
      </c>
      <c r="H11" s="39">
        <v>227.7</v>
      </c>
      <c r="I11" s="40">
        <v>135.39999999999998</v>
      </c>
      <c r="J11" s="42">
        <f t="shared" si="6"/>
        <v>854.19999999999993</v>
      </c>
      <c r="K11" s="42">
        <v>862.6</v>
      </c>
      <c r="L11" s="42">
        <f t="shared" si="1"/>
        <v>99.026199860885683</v>
      </c>
      <c r="M11" s="39">
        <v>153</v>
      </c>
      <c r="N11" s="39">
        <v>92.100000000000009</v>
      </c>
      <c r="O11" s="39">
        <v>81.2</v>
      </c>
      <c r="P11" s="39">
        <v>52.500000000000007</v>
      </c>
      <c r="Q11" s="39">
        <v>77</v>
      </c>
      <c r="R11" s="43">
        <v>72.099999999999994</v>
      </c>
      <c r="S11" s="44">
        <f t="shared" si="4"/>
        <v>527.9</v>
      </c>
      <c r="T11" s="45">
        <v>458.1</v>
      </c>
      <c r="U11" s="46">
        <f t="shared" si="3"/>
        <v>115.23684784981445</v>
      </c>
      <c r="V11" s="47">
        <f t="shared" si="5"/>
        <v>1382.1</v>
      </c>
      <c r="W11" s="48">
        <v>1320.7</v>
      </c>
      <c r="X11" s="49">
        <f t="shared" si="2"/>
        <v>104.64904974634663</v>
      </c>
    </row>
    <row r="12" spans="2:24" x14ac:dyDescent="0.15">
      <c r="B12" s="126"/>
      <c r="C12" s="67" t="s">
        <v>25</v>
      </c>
      <c r="D12" s="38">
        <v>108.9</v>
      </c>
      <c r="E12" s="39">
        <v>166.9</v>
      </c>
      <c r="F12" s="39">
        <v>159.10000000000002</v>
      </c>
      <c r="G12" s="39">
        <v>256.20000000000005</v>
      </c>
      <c r="H12" s="39">
        <v>287</v>
      </c>
      <c r="I12" s="40">
        <v>186.6</v>
      </c>
      <c r="J12" s="42">
        <f t="shared" si="6"/>
        <v>1164.7</v>
      </c>
      <c r="K12" s="42">
        <v>1161.4000000000001</v>
      </c>
      <c r="L12" s="42">
        <f t="shared" si="1"/>
        <v>100.28413983123816</v>
      </c>
      <c r="M12" s="39">
        <v>198.79999999999998</v>
      </c>
      <c r="N12" s="39">
        <v>127.7</v>
      </c>
      <c r="O12" s="39">
        <v>101.10000000000001</v>
      </c>
      <c r="P12" s="39">
        <v>73.300000000000011</v>
      </c>
      <c r="Q12" s="39">
        <v>102.10000000000001</v>
      </c>
      <c r="R12" s="43">
        <v>104.19999999999999</v>
      </c>
      <c r="S12" s="44">
        <f t="shared" si="4"/>
        <v>707.2</v>
      </c>
      <c r="T12" s="45">
        <v>642.1</v>
      </c>
      <c r="U12" s="46">
        <f t="shared" si="3"/>
        <v>110.13860769350569</v>
      </c>
      <c r="V12" s="47">
        <f t="shared" si="5"/>
        <v>1871.8999999999999</v>
      </c>
      <c r="W12" s="48">
        <v>1803.5</v>
      </c>
      <c r="X12" s="49">
        <f t="shared" si="2"/>
        <v>103.79262545051289</v>
      </c>
    </row>
    <row r="13" spans="2:24" x14ac:dyDescent="0.15">
      <c r="B13" s="126"/>
      <c r="C13" s="67" t="s">
        <v>26</v>
      </c>
      <c r="D13" s="68">
        <v>6.6</v>
      </c>
      <c r="E13" s="51">
        <v>10.4</v>
      </c>
      <c r="F13" s="51">
        <v>10.199999999999999</v>
      </c>
      <c r="G13" s="51">
        <v>15.4</v>
      </c>
      <c r="H13" s="51">
        <v>20.2</v>
      </c>
      <c r="I13" s="51">
        <v>12.6</v>
      </c>
      <c r="J13" s="42">
        <f t="shared" si="6"/>
        <v>75.399999999999991</v>
      </c>
      <c r="K13" s="42">
        <v>78.8</v>
      </c>
      <c r="L13" s="42">
        <f t="shared" si="1"/>
        <v>95.685279187817258</v>
      </c>
      <c r="M13" s="51">
        <v>8.9</v>
      </c>
      <c r="N13" s="51">
        <v>8.1999999999999993</v>
      </c>
      <c r="O13" s="51">
        <v>7.6</v>
      </c>
      <c r="P13" s="51">
        <v>7.6</v>
      </c>
      <c r="Q13" s="51">
        <v>7.8</v>
      </c>
      <c r="R13" s="52">
        <v>7.4</v>
      </c>
      <c r="S13" s="44">
        <f t="shared" si="4"/>
        <v>47.5</v>
      </c>
      <c r="T13" s="45">
        <v>50.6</v>
      </c>
      <c r="U13" s="46">
        <f t="shared" si="3"/>
        <v>93.873517786561266</v>
      </c>
      <c r="V13" s="47">
        <f t="shared" si="5"/>
        <v>122.89999999999999</v>
      </c>
      <c r="W13" s="48">
        <v>129.4</v>
      </c>
      <c r="X13" s="49">
        <f t="shared" si="2"/>
        <v>94.976816074188548</v>
      </c>
    </row>
    <row r="14" spans="2:24" ht="14.25" thickBot="1" x14ac:dyDescent="0.2">
      <c r="B14" s="134"/>
      <c r="C14" s="69" t="s">
        <v>27</v>
      </c>
      <c r="D14" s="70">
        <v>10.1</v>
      </c>
      <c r="E14" s="55">
        <v>14.6</v>
      </c>
      <c r="F14" s="55">
        <v>14.5</v>
      </c>
      <c r="G14" s="55">
        <v>20.2</v>
      </c>
      <c r="H14" s="55">
        <v>26</v>
      </c>
      <c r="I14" s="55">
        <v>17.100000000000001</v>
      </c>
      <c r="J14" s="42">
        <f t="shared" si="6"/>
        <v>102.5</v>
      </c>
      <c r="K14" s="56">
        <v>90.9</v>
      </c>
      <c r="L14" s="57">
        <f t="shared" si="1"/>
        <v>112.76127612761275</v>
      </c>
      <c r="M14" s="55">
        <v>12.2</v>
      </c>
      <c r="N14" s="55">
        <v>11.2</v>
      </c>
      <c r="O14" s="55">
        <v>10.4</v>
      </c>
      <c r="P14" s="55">
        <v>11.6</v>
      </c>
      <c r="Q14" s="55">
        <v>11</v>
      </c>
      <c r="R14" s="58">
        <v>10.3</v>
      </c>
      <c r="S14" s="59">
        <f t="shared" si="4"/>
        <v>66.7</v>
      </c>
      <c r="T14" s="60">
        <v>74.900000000000006</v>
      </c>
      <c r="U14" s="61">
        <f t="shared" si="3"/>
        <v>89.052069425901209</v>
      </c>
      <c r="V14" s="62">
        <f t="shared" si="5"/>
        <v>169.20000000000002</v>
      </c>
      <c r="W14" s="63">
        <v>165.8</v>
      </c>
      <c r="X14" s="64">
        <f t="shared" si="2"/>
        <v>102.05066344993969</v>
      </c>
    </row>
    <row r="15" spans="2:24" x14ac:dyDescent="0.15">
      <c r="B15" s="133" t="s">
        <v>29</v>
      </c>
      <c r="C15" s="14" t="s">
        <v>22</v>
      </c>
      <c r="D15" s="15">
        <v>246.6</v>
      </c>
      <c r="E15" s="16">
        <v>332.6</v>
      </c>
      <c r="F15" s="16">
        <v>315.7</v>
      </c>
      <c r="G15" s="16">
        <v>399.9</v>
      </c>
      <c r="H15" s="16">
        <v>481.5</v>
      </c>
      <c r="I15" s="16">
        <v>344.9</v>
      </c>
      <c r="J15" s="17">
        <f t="shared" si="6"/>
        <v>2121.2000000000003</v>
      </c>
      <c r="K15" s="18">
        <v>2030.2</v>
      </c>
      <c r="L15" s="18">
        <f t="shared" si="1"/>
        <v>104.48231701310218</v>
      </c>
      <c r="M15" s="16">
        <v>367.5</v>
      </c>
      <c r="N15" s="16">
        <v>300.39999999999998</v>
      </c>
      <c r="O15" s="16">
        <v>328.8</v>
      </c>
      <c r="P15" s="16">
        <v>340.2</v>
      </c>
      <c r="Q15" s="16">
        <v>304</v>
      </c>
      <c r="R15" s="19">
        <v>286.8</v>
      </c>
      <c r="S15" s="20">
        <f t="shared" si="4"/>
        <v>1927.7</v>
      </c>
      <c r="T15" s="21">
        <v>1821.7</v>
      </c>
      <c r="U15" s="22">
        <f t="shared" si="3"/>
        <v>105.81874073667454</v>
      </c>
      <c r="V15" s="23">
        <f t="shared" si="5"/>
        <v>4048.9000000000005</v>
      </c>
      <c r="W15" s="24">
        <v>3851.9</v>
      </c>
      <c r="X15" s="25">
        <f t="shared" si="2"/>
        <v>105.11435914743375</v>
      </c>
    </row>
    <row r="16" spans="2:24" x14ac:dyDescent="0.15">
      <c r="B16" s="126"/>
      <c r="C16" s="65" t="s">
        <v>23</v>
      </c>
      <c r="D16" s="66">
        <v>119.3</v>
      </c>
      <c r="E16" s="28">
        <v>152.5</v>
      </c>
      <c r="F16" s="28">
        <v>167.8</v>
      </c>
      <c r="G16" s="28">
        <v>213.4</v>
      </c>
      <c r="H16" s="28">
        <v>250.1</v>
      </c>
      <c r="I16" s="28">
        <v>172.4</v>
      </c>
      <c r="J16" s="29">
        <f t="shared" si="6"/>
        <v>1075.5</v>
      </c>
      <c r="K16" s="29">
        <v>1018.4</v>
      </c>
      <c r="L16" s="30">
        <f t="shared" si="1"/>
        <v>105.60683424980361</v>
      </c>
      <c r="M16" s="28">
        <v>190.9</v>
      </c>
      <c r="N16" s="28">
        <v>156.4</v>
      </c>
      <c r="O16" s="28">
        <v>180.7</v>
      </c>
      <c r="P16" s="28">
        <v>177.4</v>
      </c>
      <c r="Q16" s="28">
        <v>166.7</v>
      </c>
      <c r="R16" s="31">
        <v>138.19999999999999</v>
      </c>
      <c r="S16" s="32">
        <f t="shared" si="4"/>
        <v>1010.3</v>
      </c>
      <c r="T16" s="33">
        <v>918.4</v>
      </c>
      <c r="U16" s="34">
        <f t="shared" si="3"/>
        <v>110.00653310104529</v>
      </c>
      <c r="V16" s="35">
        <f t="shared" si="5"/>
        <v>2085.8000000000002</v>
      </c>
      <c r="W16" s="36">
        <v>1936.8</v>
      </c>
      <c r="X16" s="37">
        <f t="shared" si="2"/>
        <v>107.69310202395705</v>
      </c>
    </row>
    <row r="17" spans="2:24" x14ac:dyDescent="0.15">
      <c r="B17" s="126"/>
      <c r="C17" s="67" t="s">
        <v>24</v>
      </c>
      <c r="D17" s="38">
        <v>127.3</v>
      </c>
      <c r="E17" s="39">
        <v>180.10000000000002</v>
      </c>
      <c r="F17" s="39">
        <v>147.89999999999998</v>
      </c>
      <c r="G17" s="39">
        <v>186.49999999999997</v>
      </c>
      <c r="H17" s="39">
        <v>231.4</v>
      </c>
      <c r="I17" s="40">
        <v>172.49999999999997</v>
      </c>
      <c r="J17" s="42">
        <f t="shared" si="6"/>
        <v>1045.6999999999998</v>
      </c>
      <c r="K17" s="42">
        <v>1011.8</v>
      </c>
      <c r="L17" s="42">
        <f t="shared" si="1"/>
        <v>103.35046451867957</v>
      </c>
      <c r="M17" s="39">
        <v>176.6</v>
      </c>
      <c r="N17" s="39">
        <v>143.99999999999997</v>
      </c>
      <c r="O17" s="39">
        <v>148.10000000000002</v>
      </c>
      <c r="P17" s="39">
        <v>162.79999999999998</v>
      </c>
      <c r="Q17" s="39">
        <v>137.30000000000001</v>
      </c>
      <c r="R17" s="39">
        <v>148.60000000000002</v>
      </c>
      <c r="S17" s="44">
        <f t="shared" si="4"/>
        <v>917.4</v>
      </c>
      <c r="T17" s="45">
        <v>903.3</v>
      </c>
      <c r="U17" s="46">
        <f t="shared" si="3"/>
        <v>101.56094320823648</v>
      </c>
      <c r="V17" s="47">
        <f t="shared" si="5"/>
        <v>1963.0999999999995</v>
      </c>
      <c r="W17" s="48">
        <v>1915.1</v>
      </c>
      <c r="X17" s="49">
        <f t="shared" si="2"/>
        <v>102.5063965328181</v>
      </c>
    </row>
    <row r="18" spans="2:24" x14ac:dyDescent="0.15">
      <c r="B18" s="126"/>
      <c r="C18" s="67" t="s">
        <v>25</v>
      </c>
      <c r="D18" s="38">
        <v>163.30000000000001</v>
      </c>
      <c r="E18" s="39">
        <v>232.40000000000003</v>
      </c>
      <c r="F18" s="39">
        <v>215.89999999999998</v>
      </c>
      <c r="G18" s="39">
        <v>282.29999999999995</v>
      </c>
      <c r="H18" s="39">
        <v>352.1</v>
      </c>
      <c r="I18" s="40">
        <v>242.59999999999997</v>
      </c>
      <c r="J18" s="42">
        <f t="shared" si="6"/>
        <v>1488.6</v>
      </c>
      <c r="K18" s="42">
        <v>1407.2</v>
      </c>
      <c r="L18" s="42">
        <f t="shared" si="1"/>
        <v>105.78453666856167</v>
      </c>
      <c r="M18" s="39">
        <v>247</v>
      </c>
      <c r="N18" s="39">
        <v>197.2</v>
      </c>
      <c r="O18" s="39">
        <v>216.10000000000002</v>
      </c>
      <c r="P18" s="39">
        <v>219.1</v>
      </c>
      <c r="Q18" s="39">
        <v>196.2</v>
      </c>
      <c r="R18" s="39">
        <v>183.9</v>
      </c>
      <c r="S18" s="44">
        <f t="shared" si="4"/>
        <v>1259.5</v>
      </c>
      <c r="T18" s="45">
        <v>1176.4000000000001</v>
      </c>
      <c r="U18" s="46">
        <f t="shared" si="3"/>
        <v>107.0639238354301</v>
      </c>
      <c r="V18" s="47">
        <f t="shared" si="5"/>
        <v>2748.1</v>
      </c>
      <c r="W18" s="48">
        <v>2583.6</v>
      </c>
      <c r="X18" s="49">
        <f t="shared" si="2"/>
        <v>106.36708468803219</v>
      </c>
    </row>
    <row r="19" spans="2:24" x14ac:dyDescent="0.15">
      <c r="B19" s="126"/>
      <c r="C19" s="67" t="s">
        <v>26</v>
      </c>
      <c r="D19" s="68">
        <v>83.3</v>
      </c>
      <c r="E19" s="51">
        <v>100.2</v>
      </c>
      <c r="F19" s="51">
        <v>99.8</v>
      </c>
      <c r="G19" s="51">
        <v>117.6</v>
      </c>
      <c r="H19" s="51">
        <v>129.4</v>
      </c>
      <c r="I19" s="51">
        <v>102.3</v>
      </c>
      <c r="J19" s="42">
        <f t="shared" si="6"/>
        <v>632.59999999999991</v>
      </c>
      <c r="K19" s="42">
        <v>623</v>
      </c>
      <c r="L19" s="42">
        <f t="shared" si="1"/>
        <v>101.54093097913321</v>
      </c>
      <c r="M19" s="51">
        <v>120.5</v>
      </c>
      <c r="N19" s="51">
        <v>103.2</v>
      </c>
      <c r="O19" s="51">
        <v>112.7</v>
      </c>
      <c r="P19" s="51">
        <v>121.1</v>
      </c>
      <c r="Q19" s="51">
        <v>107.8</v>
      </c>
      <c r="R19" s="52">
        <v>102.9</v>
      </c>
      <c r="S19" s="44">
        <f t="shared" si="4"/>
        <v>668.19999999999993</v>
      </c>
      <c r="T19" s="45">
        <v>645.29999999999995</v>
      </c>
      <c r="U19" s="46">
        <f t="shared" si="3"/>
        <v>103.54873702154038</v>
      </c>
      <c r="V19" s="47">
        <f t="shared" si="5"/>
        <v>1300.8</v>
      </c>
      <c r="W19" s="48">
        <v>1268.3</v>
      </c>
      <c r="X19" s="49">
        <f t="shared" si="2"/>
        <v>102.56248521643145</v>
      </c>
    </row>
    <row r="20" spans="2:24" ht="14.25" thickBot="1" x14ac:dyDescent="0.2">
      <c r="B20" s="134"/>
      <c r="C20" s="69" t="s">
        <v>27</v>
      </c>
      <c r="D20" s="70">
        <v>84.2</v>
      </c>
      <c r="E20" s="55">
        <v>101.1</v>
      </c>
      <c r="F20" s="55">
        <v>100.7</v>
      </c>
      <c r="G20" s="55">
        <v>118.9</v>
      </c>
      <c r="H20" s="55">
        <v>130.4</v>
      </c>
      <c r="I20" s="55">
        <v>103.1</v>
      </c>
      <c r="J20" s="57">
        <f t="shared" si="6"/>
        <v>638.4</v>
      </c>
      <c r="K20" s="56">
        <v>627</v>
      </c>
      <c r="L20" s="57">
        <f t="shared" si="1"/>
        <v>101.81818181818181</v>
      </c>
      <c r="M20" s="55">
        <v>121.5</v>
      </c>
      <c r="N20" s="55">
        <v>104.4</v>
      </c>
      <c r="O20" s="55">
        <v>114.1</v>
      </c>
      <c r="P20" s="55">
        <v>122.8</v>
      </c>
      <c r="Q20" s="55">
        <v>109.4</v>
      </c>
      <c r="R20" s="58">
        <v>104.1</v>
      </c>
      <c r="S20" s="59">
        <f t="shared" si="4"/>
        <v>676.30000000000007</v>
      </c>
      <c r="T20" s="60">
        <v>652.5</v>
      </c>
      <c r="U20" s="61">
        <f t="shared" si="3"/>
        <v>103.64750957854407</v>
      </c>
      <c r="V20" s="62">
        <f t="shared" si="5"/>
        <v>1314.7</v>
      </c>
      <c r="W20" s="63">
        <v>1279.5</v>
      </c>
      <c r="X20" s="64">
        <f t="shared" si="2"/>
        <v>102.75107463853068</v>
      </c>
    </row>
    <row r="21" spans="2:24" x14ac:dyDescent="0.15">
      <c r="B21" s="133" t="s">
        <v>30</v>
      </c>
      <c r="C21" s="14" t="s">
        <v>22</v>
      </c>
      <c r="D21" s="15">
        <v>134.9</v>
      </c>
      <c r="E21" s="16">
        <v>209.9</v>
      </c>
      <c r="F21" s="16">
        <v>153.1</v>
      </c>
      <c r="G21" s="16">
        <v>192</v>
      </c>
      <c r="H21" s="16">
        <v>204.4</v>
      </c>
      <c r="I21" s="16">
        <v>149.69999999999999</v>
      </c>
      <c r="J21" s="18">
        <f t="shared" si="6"/>
        <v>1044</v>
      </c>
      <c r="K21" s="18">
        <v>1022.5</v>
      </c>
      <c r="L21" s="18">
        <f t="shared" si="1"/>
        <v>102.10268948655256</v>
      </c>
      <c r="M21" s="16">
        <v>224.2</v>
      </c>
      <c r="N21" s="16">
        <v>134.1</v>
      </c>
      <c r="O21" s="16">
        <v>99.9</v>
      </c>
      <c r="P21" s="16">
        <v>113.5</v>
      </c>
      <c r="Q21" s="16">
        <v>75.099999999999994</v>
      </c>
      <c r="R21" s="19">
        <v>119.9</v>
      </c>
      <c r="S21" s="20">
        <f>SUM(M21:R21)</f>
        <v>766.69999999999993</v>
      </c>
      <c r="T21" s="21">
        <v>788.8</v>
      </c>
      <c r="U21" s="22">
        <f t="shared" si="3"/>
        <v>97.198275862068968</v>
      </c>
      <c r="V21" s="23">
        <f t="shared" si="5"/>
        <v>1810.7</v>
      </c>
      <c r="W21" s="24">
        <v>1811.3</v>
      </c>
      <c r="X21" s="25">
        <f t="shared" si="2"/>
        <v>99.966874620438361</v>
      </c>
    </row>
    <row r="22" spans="2:24" x14ac:dyDescent="0.15">
      <c r="B22" s="126"/>
      <c r="C22" s="65" t="s">
        <v>23</v>
      </c>
      <c r="D22" s="27">
        <v>2.8</v>
      </c>
      <c r="E22" s="28">
        <v>4.5999999999999996</v>
      </c>
      <c r="F22" s="28">
        <v>7.2</v>
      </c>
      <c r="G22" s="28">
        <v>8.9</v>
      </c>
      <c r="H22" s="28">
        <v>12.1</v>
      </c>
      <c r="I22" s="28">
        <v>5.8</v>
      </c>
      <c r="J22" s="41">
        <f t="shared" si="6"/>
        <v>41.4</v>
      </c>
      <c r="K22" s="29">
        <v>40.4</v>
      </c>
      <c r="L22" s="30">
        <f t="shared" si="1"/>
        <v>102.47524752475248</v>
      </c>
      <c r="M22" s="28">
        <v>9.1</v>
      </c>
      <c r="N22" s="28">
        <v>4.2</v>
      </c>
      <c r="O22" s="28">
        <v>3.9</v>
      </c>
      <c r="P22" s="28">
        <v>7.2</v>
      </c>
      <c r="Q22" s="28">
        <v>2.7</v>
      </c>
      <c r="R22" s="31">
        <v>3.8</v>
      </c>
      <c r="S22" s="32">
        <f t="shared" si="4"/>
        <v>30.9</v>
      </c>
      <c r="T22" s="33">
        <v>31.4</v>
      </c>
      <c r="U22" s="34">
        <f t="shared" si="3"/>
        <v>98.407643312101911</v>
      </c>
      <c r="V22" s="35">
        <f t="shared" si="5"/>
        <v>72.3</v>
      </c>
      <c r="W22" s="36">
        <v>71.8</v>
      </c>
      <c r="X22" s="37">
        <f t="shared" si="2"/>
        <v>100.69637883008356</v>
      </c>
    </row>
    <row r="23" spans="2:24" x14ac:dyDescent="0.15">
      <c r="B23" s="126"/>
      <c r="C23" s="67" t="s">
        <v>24</v>
      </c>
      <c r="D23" s="38">
        <v>132.1</v>
      </c>
      <c r="E23" s="39">
        <v>205.3</v>
      </c>
      <c r="F23" s="39">
        <v>145.9</v>
      </c>
      <c r="G23" s="39">
        <v>183.1</v>
      </c>
      <c r="H23" s="39">
        <v>192.3</v>
      </c>
      <c r="I23" s="40">
        <v>143.89999999999998</v>
      </c>
      <c r="J23" s="42">
        <f t="shared" si="6"/>
        <v>1002.6</v>
      </c>
      <c r="K23" s="42">
        <v>982.1</v>
      </c>
      <c r="L23" s="42">
        <f t="shared" si="1"/>
        <v>102.08736381223909</v>
      </c>
      <c r="M23" s="39">
        <v>215.1</v>
      </c>
      <c r="N23" s="39">
        <v>129.9</v>
      </c>
      <c r="O23" s="39">
        <v>96</v>
      </c>
      <c r="P23" s="39">
        <v>106.3</v>
      </c>
      <c r="Q23" s="39">
        <v>72.399999999999991</v>
      </c>
      <c r="R23" s="39">
        <v>116.10000000000001</v>
      </c>
      <c r="S23" s="44">
        <f t="shared" si="4"/>
        <v>735.8</v>
      </c>
      <c r="T23" s="45">
        <v>757.4</v>
      </c>
      <c r="U23" s="46">
        <f t="shared" si="3"/>
        <v>97.148138368101399</v>
      </c>
      <c r="V23" s="47">
        <f t="shared" si="5"/>
        <v>1738.4</v>
      </c>
      <c r="W23" s="48">
        <v>1739.5</v>
      </c>
      <c r="X23" s="49">
        <f t="shared" si="2"/>
        <v>99.936763437769486</v>
      </c>
    </row>
    <row r="24" spans="2:24" x14ac:dyDescent="0.15">
      <c r="B24" s="126"/>
      <c r="C24" s="67" t="s">
        <v>25</v>
      </c>
      <c r="D24" s="38">
        <v>124.80000000000001</v>
      </c>
      <c r="E24" s="39">
        <v>191.3</v>
      </c>
      <c r="F24" s="39">
        <v>136.4</v>
      </c>
      <c r="G24" s="39">
        <v>170.1</v>
      </c>
      <c r="H24" s="39">
        <v>173.6</v>
      </c>
      <c r="I24" s="40">
        <v>127.49999999999999</v>
      </c>
      <c r="J24" s="42">
        <f t="shared" si="6"/>
        <v>923.7</v>
      </c>
      <c r="K24" s="42">
        <v>903.7</v>
      </c>
      <c r="L24" s="42">
        <f t="shared" si="1"/>
        <v>102.21312382427796</v>
      </c>
      <c r="M24" s="39">
        <v>198.5</v>
      </c>
      <c r="N24" s="39">
        <v>114</v>
      </c>
      <c r="O24" s="39">
        <v>83.7</v>
      </c>
      <c r="P24" s="39">
        <v>99.5</v>
      </c>
      <c r="Q24" s="39">
        <v>62.3</v>
      </c>
      <c r="R24" s="39">
        <v>106.30000000000001</v>
      </c>
      <c r="S24" s="44">
        <f t="shared" si="4"/>
        <v>664.3</v>
      </c>
      <c r="T24" s="45">
        <v>676.4</v>
      </c>
      <c r="U24" s="46">
        <f t="shared" si="3"/>
        <v>98.211117681845067</v>
      </c>
      <c r="V24" s="47">
        <f t="shared" si="5"/>
        <v>1588</v>
      </c>
      <c r="W24" s="48">
        <v>1580.1</v>
      </c>
      <c r="X24" s="49">
        <f t="shared" si="2"/>
        <v>100.49996835643313</v>
      </c>
    </row>
    <row r="25" spans="2:24" x14ac:dyDescent="0.15">
      <c r="B25" s="126"/>
      <c r="C25" s="67" t="s">
        <v>26</v>
      </c>
      <c r="D25" s="50">
        <v>10.1</v>
      </c>
      <c r="E25" s="51">
        <v>18.600000000000001</v>
      </c>
      <c r="F25" s="51">
        <v>16.7</v>
      </c>
      <c r="G25" s="51">
        <v>21.9</v>
      </c>
      <c r="H25" s="51">
        <v>30.8</v>
      </c>
      <c r="I25" s="51">
        <v>22.2</v>
      </c>
      <c r="J25" s="42">
        <f t="shared" si="6"/>
        <v>120.30000000000001</v>
      </c>
      <c r="K25" s="42">
        <v>118.8</v>
      </c>
      <c r="L25" s="42">
        <f t="shared" si="1"/>
        <v>101.26262626262627</v>
      </c>
      <c r="M25" s="51">
        <v>25.7</v>
      </c>
      <c r="N25" s="51">
        <v>20.100000000000001</v>
      </c>
      <c r="O25" s="51">
        <v>16.2</v>
      </c>
      <c r="P25" s="51">
        <v>14</v>
      </c>
      <c r="Q25" s="51">
        <v>12.8</v>
      </c>
      <c r="R25" s="52">
        <v>13.6</v>
      </c>
      <c r="S25" s="44">
        <f t="shared" si="4"/>
        <v>102.39999999999999</v>
      </c>
      <c r="T25" s="45">
        <v>112.4</v>
      </c>
      <c r="U25" s="46">
        <f t="shared" si="3"/>
        <v>91.10320284697508</v>
      </c>
      <c r="V25" s="47">
        <f t="shared" si="5"/>
        <v>222.7</v>
      </c>
      <c r="W25" s="48">
        <v>231.2</v>
      </c>
      <c r="X25" s="49">
        <f t="shared" si="2"/>
        <v>96.32352941176471</v>
      </c>
    </row>
    <row r="26" spans="2:24" ht="14.25" thickBot="1" x14ac:dyDescent="0.2">
      <c r="B26" s="134"/>
      <c r="C26" s="69" t="s">
        <v>27</v>
      </c>
      <c r="D26" s="54">
        <v>11.8</v>
      </c>
      <c r="E26" s="55">
        <v>20.100000000000001</v>
      </c>
      <c r="F26" s="55">
        <v>18.2</v>
      </c>
      <c r="G26" s="55">
        <v>24.2</v>
      </c>
      <c r="H26" s="55">
        <v>32.6</v>
      </c>
      <c r="I26" s="55">
        <v>24.6</v>
      </c>
      <c r="J26" s="57">
        <f t="shared" si="6"/>
        <v>131.5</v>
      </c>
      <c r="K26" s="56">
        <v>132.80000000000001</v>
      </c>
      <c r="L26" s="57">
        <f t="shared" si="1"/>
        <v>99.021084337349379</v>
      </c>
      <c r="M26" s="55">
        <v>28.1</v>
      </c>
      <c r="N26" s="55">
        <v>22.4</v>
      </c>
      <c r="O26" s="55">
        <v>17.899999999999999</v>
      </c>
      <c r="P26" s="55">
        <v>15.2</v>
      </c>
      <c r="Q26" s="55">
        <v>14</v>
      </c>
      <c r="R26" s="58">
        <v>16.2</v>
      </c>
      <c r="S26" s="59">
        <f t="shared" si="4"/>
        <v>113.80000000000001</v>
      </c>
      <c r="T26" s="60">
        <v>159</v>
      </c>
      <c r="U26" s="61">
        <f t="shared" si="3"/>
        <v>71.572327044025158</v>
      </c>
      <c r="V26" s="62">
        <f t="shared" si="5"/>
        <v>245.29999999999998</v>
      </c>
      <c r="W26" s="63">
        <v>291.8</v>
      </c>
      <c r="X26" s="64">
        <f t="shared" si="2"/>
        <v>84.064427690198755</v>
      </c>
    </row>
    <row r="27" spans="2:24" ht="13.5" customHeight="1" x14ac:dyDescent="0.15">
      <c r="B27" s="133" t="s">
        <v>31</v>
      </c>
      <c r="C27" s="14" t="s">
        <v>22</v>
      </c>
      <c r="D27" s="15">
        <v>29.8</v>
      </c>
      <c r="E27" s="16">
        <v>45.9</v>
      </c>
      <c r="F27" s="16">
        <v>51.2</v>
      </c>
      <c r="G27" s="16">
        <v>45.8</v>
      </c>
      <c r="H27" s="16">
        <v>57</v>
      </c>
      <c r="I27" s="16">
        <v>37.200000000000003</v>
      </c>
      <c r="J27" s="18">
        <f t="shared" si="6"/>
        <v>266.89999999999998</v>
      </c>
      <c r="K27" s="18">
        <v>284.5</v>
      </c>
      <c r="L27" s="18">
        <f t="shared" si="1"/>
        <v>93.813708260105443</v>
      </c>
      <c r="M27" s="16">
        <v>36.5</v>
      </c>
      <c r="N27" s="16">
        <v>21.3</v>
      </c>
      <c r="O27" s="16">
        <v>17.399999999999999</v>
      </c>
      <c r="P27" s="16">
        <v>17.8</v>
      </c>
      <c r="Q27" s="16">
        <v>15.3</v>
      </c>
      <c r="R27" s="19">
        <v>28.2</v>
      </c>
      <c r="S27" s="20">
        <f t="shared" si="4"/>
        <v>136.49999999999997</v>
      </c>
      <c r="T27" s="21">
        <v>135.80000000000001</v>
      </c>
      <c r="U27" s="22">
        <f t="shared" si="3"/>
        <v>100.51546391752575</v>
      </c>
      <c r="V27" s="23">
        <f t="shared" si="5"/>
        <v>403.4</v>
      </c>
      <c r="W27" s="24">
        <v>420.3</v>
      </c>
      <c r="X27" s="25">
        <f t="shared" si="2"/>
        <v>95.979062574351644</v>
      </c>
    </row>
    <row r="28" spans="2:24" x14ac:dyDescent="0.15">
      <c r="B28" s="126"/>
      <c r="C28" s="65" t="s">
        <v>23</v>
      </c>
      <c r="D28" s="27">
        <v>2.7</v>
      </c>
      <c r="E28" s="28">
        <v>13</v>
      </c>
      <c r="F28" s="28">
        <v>14.3</v>
      </c>
      <c r="G28" s="28">
        <v>17.8</v>
      </c>
      <c r="H28" s="28">
        <v>18.2</v>
      </c>
      <c r="I28" s="28">
        <v>11.2</v>
      </c>
      <c r="J28" s="41">
        <f t="shared" si="6"/>
        <v>77.2</v>
      </c>
      <c r="K28" s="29">
        <v>81.5</v>
      </c>
      <c r="L28" s="30">
        <f t="shared" si="1"/>
        <v>94.723926380368113</v>
      </c>
      <c r="M28" s="28">
        <v>0.4</v>
      </c>
      <c r="N28" s="28">
        <v>0.2</v>
      </c>
      <c r="O28" s="28">
        <v>0.2</v>
      </c>
      <c r="P28" s="28">
        <v>0.2</v>
      </c>
      <c r="Q28" s="28">
        <v>0.2</v>
      </c>
      <c r="R28" s="31">
        <v>0.3</v>
      </c>
      <c r="S28" s="32">
        <f t="shared" si="4"/>
        <v>1.5</v>
      </c>
      <c r="T28" s="33">
        <v>1</v>
      </c>
      <c r="U28" s="34">
        <f t="shared" si="3"/>
        <v>150</v>
      </c>
      <c r="V28" s="35">
        <f t="shared" si="5"/>
        <v>78.700000000000017</v>
      </c>
      <c r="W28" s="36">
        <v>82.5</v>
      </c>
      <c r="X28" s="37">
        <f t="shared" si="2"/>
        <v>95.393939393939419</v>
      </c>
    </row>
    <row r="29" spans="2:24" x14ac:dyDescent="0.15">
      <c r="B29" s="126"/>
      <c r="C29" s="67" t="s">
        <v>24</v>
      </c>
      <c r="D29" s="38">
        <v>27.1</v>
      </c>
      <c r="E29" s="39">
        <v>32.9</v>
      </c>
      <c r="F29" s="39">
        <v>36.900000000000006</v>
      </c>
      <c r="G29" s="39">
        <v>27.999999999999996</v>
      </c>
      <c r="H29" s="39">
        <v>38.799999999999997</v>
      </c>
      <c r="I29" s="40">
        <v>26.000000000000004</v>
      </c>
      <c r="J29" s="42">
        <f t="shared" si="6"/>
        <v>189.7</v>
      </c>
      <c r="K29" s="42">
        <v>203</v>
      </c>
      <c r="L29" s="42">
        <f t="shared" si="1"/>
        <v>93.448275862068968</v>
      </c>
      <c r="M29" s="39">
        <v>36.1</v>
      </c>
      <c r="N29" s="39">
        <v>21.1</v>
      </c>
      <c r="O29" s="39">
        <v>17.2</v>
      </c>
      <c r="P29" s="39">
        <v>17.600000000000001</v>
      </c>
      <c r="Q29" s="39">
        <v>15.100000000000001</v>
      </c>
      <c r="R29" s="43">
        <v>27.9</v>
      </c>
      <c r="S29" s="44">
        <f t="shared" si="4"/>
        <v>135</v>
      </c>
      <c r="T29" s="45">
        <v>134.80000000000001</v>
      </c>
      <c r="U29" s="46">
        <f t="shared" si="3"/>
        <v>100.14836795252225</v>
      </c>
      <c r="V29" s="47">
        <f t="shared" si="5"/>
        <v>324.7</v>
      </c>
      <c r="W29" s="48">
        <v>337.8</v>
      </c>
      <c r="X29" s="49">
        <f t="shared" si="2"/>
        <v>96.121965660153933</v>
      </c>
    </row>
    <row r="30" spans="2:24" x14ac:dyDescent="0.15">
      <c r="B30" s="126"/>
      <c r="C30" s="67" t="s">
        <v>25</v>
      </c>
      <c r="D30" s="38">
        <v>29.400000000000002</v>
      </c>
      <c r="E30" s="39">
        <v>44.9</v>
      </c>
      <c r="F30" s="39">
        <v>50.1</v>
      </c>
      <c r="G30" s="39">
        <v>40.299999999999997</v>
      </c>
      <c r="H30" s="39">
        <v>46.7</v>
      </c>
      <c r="I30" s="40">
        <v>35.5</v>
      </c>
      <c r="J30" s="42">
        <f t="shared" si="6"/>
        <v>246.89999999999998</v>
      </c>
      <c r="K30" s="42">
        <v>264.8</v>
      </c>
      <c r="L30" s="42">
        <f t="shared" si="1"/>
        <v>93.240181268882168</v>
      </c>
      <c r="M30" s="39">
        <v>35.799999999999997</v>
      </c>
      <c r="N30" s="39">
        <v>20.900000000000002</v>
      </c>
      <c r="O30" s="39">
        <v>17.099999999999998</v>
      </c>
      <c r="P30" s="39">
        <v>17.5</v>
      </c>
      <c r="Q30" s="39">
        <v>15</v>
      </c>
      <c r="R30" s="43">
        <v>27.8</v>
      </c>
      <c r="S30" s="44">
        <f t="shared" si="4"/>
        <v>134.1</v>
      </c>
      <c r="T30" s="45">
        <v>133.30000000000001</v>
      </c>
      <c r="U30" s="46">
        <f t="shared" si="3"/>
        <v>100.60015003750937</v>
      </c>
      <c r="V30" s="47">
        <f t="shared" si="5"/>
        <v>381</v>
      </c>
      <c r="W30" s="48">
        <v>398.1</v>
      </c>
      <c r="X30" s="49">
        <f t="shared" si="2"/>
        <v>95.704596834966082</v>
      </c>
    </row>
    <row r="31" spans="2:24" x14ac:dyDescent="0.15">
      <c r="B31" s="126"/>
      <c r="C31" s="67" t="s">
        <v>26</v>
      </c>
      <c r="D31" s="50">
        <v>0.4</v>
      </c>
      <c r="E31" s="51">
        <v>1</v>
      </c>
      <c r="F31" s="51">
        <v>1.1000000000000001</v>
      </c>
      <c r="G31" s="51">
        <v>5.5</v>
      </c>
      <c r="H31" s="51">
        <v>10.3</v>
      </c>
      <c r="I31" s="51">
        <v>1.7</v>
      </c>
      <c r="J31" s="42">
        <f t="shared" si="6"/>
        <v>20</v>
      </c>
      <c r="K31" s="42">
        <v>19.7</v>
      </c>
      <c r="L31" s="42">
        <f t="shared" si="1"/>
        <v>101.5228426395939</v>
      </c>
      <c r="M31" s="51">
        <v>0.7</v>
      </c>
      <c r="N31" s="51">
        <v>0.4</v>
      </c>
      <c r="O31" s="51">
        <v>0.3</v>
      </c>
      <c r="P31" s="51">
        <v>0.3</v>
      </c>
      <c r="Q31" s="51">
        <v>0.3</v>
      </c>
      <c r="R31" s="52">
        <v>0.4</v>
      </c>
      <c r="S31" s="44">
        <f t="shared" si="4"/>
        <v>2.4</v>
      </c>
      <c r="T31" s="45">
        <v>2.5</v>
      </c>
      <c r="U31" s="46">
        <f t="shared" si="3"/>
        <v>96</v>
      </c>
      <c r="V31" s="47">
        <f t="shared" si="5"/>
        <v>22.4</v>
      </c>
      <c r="W31" s="48">
        <v>22.2</v>
      </c>
      <c r="X31" s="49">
        <f t="shared" si="2"/>
        <v>100.90090090090089</v>
      </c>
    </row>
    <row r="32" spans="2:24" ht="14.25" thickBot="1" x14ac:dyDescent="0.2">
      <c r="B32" s="134"/>
      <c r="C32" s="69" t="s">
        <v>27</v>
      </c>
      <c r="D32" s="54">
        <v>0.4</v>
      </c>
      <c r="E32" s="55">
        <v>1</v>
      </c>
      <c r="F32" s="55">
        <v>1.1000000000000001</v>
      </c>
      <c r="G32" s="55">
        <v>5.5</v>
      </c>
      <c r="H32" s="55">
        <v>10.3</v>
      </c>
      <c r="I32" s="55">
        <v>1.7</v>
      </c>
      <c r="J32" s="57">
        <f t="shared" si="6"/>
        <v>20</v>
      </c>
      <c r="K32" s="56">
        <v>19.7</v>
      </c>
      <c r="L32" s="57">
        <f t="shared" si="1"/>
        <v>101.5228426395939</v>
      </c>
      <c r="M32" s="55">
        <v>0.7</v>
      </c>
      <c r="N32" s="55">
        <v>0.4</v>
      </c>
      <c r="O32" s="55">
        <v>0.3</v>
      </c>
      <c r="P32" s="55">
        <v>0.3</v>
      </c>
      <c r="Q32" s="55">
        <v>0.3</v>
      </c>
      <c r="R32" s="58">
        <v>0.4</v>
      </c>
      <c r="S32" s="59">
        <f t="shared" si="4"/>
        <v>2.4</v>
      </c>
      <c r="T32" s="60">
        <v>2.5</v>
      </c>
      <c r="U32" s="61">
        <f t="shared" si="3"/>
        <v>96</v>
      </c>
      <c r="V32" s="62">
        <f t="shared" si="5"/>
        <v>22.4</v>
      </c>
      <c r="W32" s="63">
        <v>22.2</v>
      </c>
      <c r="X32" s="64">
        <f t="shared" si="2"/>
        <v>100.90090090090089</v>
      </c>
    </row>
    <row r="33" spans="2:24" ht="13.5" customHeight="1" x14ac:dyDescent="0.15">
      <c r="B33" s="133" t="s">
        <v>32</v>
      </c>
      <c r="C33" s="14" t="s">
        <v>22</v>
      </c>
      <c r="D33" s="15">
        <v>161.9</v>
      </c>
      <c r="E33" s="16">
        <v>256.7</v>
      </c>
      <c r="F33" s="16">
        <v>287.5</v>
      </c>
      <c r="G33" s="16">
        <v>429.9</v>
      </c>
      <c r="H33" s="16">
        <v>458</v>
      </c>
      <c r="I33" s="16">
        <v>300.89999999999998</v>
      </c>
      <c r="J33" s="18">
        <f t="shared" si="6"/>
        <v>1894.9</v>
      </c>
      <c r="K33" s="18">
        <v>1816.8</v>
      </c>
      <c r="L33" s="18">
        <f t="shared" si="1"/>
        <v>104.29876706296785</v>
      </c>
      <c r="M33" s="16">
        <v>272.39999999999998</v>
      </c>
      <c r="N33" s="16">
        <v>172.1</v>
      </c>
      <c r="O33" s="16">
        <v>166.5</v>
      </c>
      <c r="P33" s="16">
        <v>143.9</v>
      </c>
      <c r="Q33" s="16">
        <v>135.6</v>
      </c>
      <c r="R33" s="19">
        <v>146.30000000000001</v>
      </c>
      <c r="S33" s="20">
        <f t="shared" si="4"/>
        <v>1036.8</v>
      </c>
      <c r="T33" s="21">
        <v>1250.8</v>
      </c>
      <c r="U33" s="22">
        <f t="shared" si="3"/>
        <v>82.890949792133043</v>
      </c>
      <c r="V33" s="23">
        <f t="shared" si="5"/>
        <v>2931.7000000000003</v>
      </c>
      <c r="W33" s="24">
        <v>3067.6</v>
      </c>
      <c r="X33" s="25">
        <f t="shared" si="2"/>
        <v>95.569826574520818</v>
      </c>
    </row>
    <row r="34" spans="2:24" x14ac:dyDescent="0.15">
      <c r="B34" s="126"/>
      <c r="C34" s="65" t="s">
        <v>23</v>
      </c>
      <c r="D34" s="27">
        <v>109.7</v>
      </c>
      <c r="E34" s="28">
        <v>170.3</v>
      </c>
      <c r="F34" s="28">
        <v>189.7</v>
      </c>
      <c r="G34" s="28">
        <v>296.7</v>
      </c>
      <c r="H34" s="28">
        <v>329.6</v>
      </c>
      <c r="I34" s="28">
        <v>208</v>
      </c>
      <c r="J34" s="41">
        <f t="shared" si="6"/>
        <v>1304</v>
      </c>
      <c r="K34" s="29">
        <v>1198.5</v>
      </c>
      <c r="L34" s="30">
        <f t="shared" si="1"/>
        <v>108.80267000417187</v>
      </c>
      <c r="M34" s="28">
        <v>180.7</v>
      </c>
      <c r="N34" s="28">
        <v>105.9</v>
      </c>
      <c r="O34" s="28">
        <v>124.7</v>
      </c>
      <c r="P34" s="28">
        <v>82.6</v>
      </c>
      <c r="Q34" s="28">
        <v>89.5</v>
      </c>
      <c r="R34" s="31">
        <v>73.900000000000006</v>
      </c>
      <c r="S34" s="32">
        <f t="shared" si="4"/>
        <v>657.3</v>
      </c>
      <c r="T34" s="33">
        <v>820.3</v>
      </c>
      <c r="U34" s="34">
        <f t="shared" si="3"/>
        <v>80.129221016701209</v>
      </c>
      <c r="V34" s="35">
        <f t="shared" si="5"/>
        <v>1961.3000000000002</v>
      </c>
      <c r="W34" s="36">
        <v>2018.8</v>
      </c>
      <c r="X34" s="37">
        <f t="shared" si="2"/>
        <v>97.151773330691512</v>
      </c>
    </row>
    <row r="35" spans="2:24" x14ac:dyDescent="0.15">
      <c r="B35" s="126"/>
      <c r="C35" s="67" t="s">
        <v>24</v>
      </c>
      <c r="D35" s="38">
        <v>52.2</v>
      </c>
      <c r="E35" s="39">
        <v>86.399999999999977</v>
      </c>
      <c r="F35" s="39">
        <v>97.800000000000011</v>
      </c>
      <c r="G35" s="39">
        <v>133.19999999999999</v>
      </c>
      <c r="H35" s="39">
        <v>128.39999999999998</v>
      </c>
      <c r="I35" s="40">
        <v>92.899999999999977</v>
      </c>
      <c r="J35" s="42">
        <f t="shared" ref="J35:J70" si="7">SUM(D35:I35)</f>
        <v>590.89999999999986</v>
      </c>
      <c r="K35" s="42">
        <v>618.29999999999995</v>
      </c>
      <c r="L35" s="42">
        <f t="shared" si="1"/>
        <v>95.568494258450571</v>
      </c>
      <c r="M35" s="39">
        <v>91.699999999999989</v>
      </c>
      <c r="N35" s="39">
        <v>66.199999999999989</v>
      </c>
      <c r="O35" s="39">
        <v>41.8</v>
      </c>
      <c r="P35" s="39">
        <v>61.300000000000011</v>
      </c>
      <c r="Q35" s="39">
        <v>46.099999999999994</v>
      </c>
      <c r="R35" s="43">
        <v>72.400000000000006</v>
      </c>
      <c r="S35" s="44">
        <f t="shared" si="4"/>
        <v>379.5</v>
      </c>
      <c r="T35" s="45">
        <v>430.5</v>
      </c>
      <c r="U35" s="46">
        <f t="shared" si="3"/>
        <v>88.153310104529609</v>
      </c>
      <c r="V35" s="47">
        <f t="shared" si="5"/>
        <v>970.39999999999986</v>
      </c>
      <c r="W35" s="48">
        <v>1048.8</v>
      </c>
      <c r="X35" s="49">
        <f t="shared" si="2"/>
        <v>92.524790236460703</v>
      </c>
    </row>
    <row r="36" spans="2:24" x14ac:dyDescent="0.15">
      <c r="B36" s="126"/>
      <c r="C36" s="67" t="s">
        <v>25</v>
      </c>
      <c r="D36" s="38">
        <v>119.10000000000001</v>
      </c>
      <c r="E36" s="39">
        <v>199.6</v>
      </c>
      <c r="F36" s="39">
        <v>229.9</v>
      </c>
      <c r="G36" s="39">
        <v>361</v>
      </c>
      <c r="H36" s="39">
        <v>387.5</v>
      </c>
      <c r="I36" s="40">
        <v>239.29999999999998</v>
      </c>
      <c r="J36" s="42">
        <f t="shared" si="7"/>
        <v>1536.3999999999999</v>
      </c>
      <c r="K36" s="42">
        <v>1472.4</v>
      </c>
      <c r="L36" s="42">
        <f t="shared" si="1"/>
        <v>104.34664493344199</v>
      </c>
      <c r="M36" s="39">
        <v>205.99999999999997</v>
      </c>
      <c r="N36" s="39">
        <v>118.5</v>
      </c>
      <c r="O36" s="39">
        <v>111.4</v>
      </c>
      <c r="P36" s="39">
        <v>86.300000000000011</v>
      </c>
      <c r="Q36" s="39">
        <v>83.1</v>
      </c>
      <c r="R36" s="43">
        <v>99.9</v>
      </c>
      <c r="S36" s="44">
        <f t="shared" si="4"/>
        <v>705.2</v>
      </c>
      <c r="T36" s="45">
        <v>936.9</v>
      </c>
      <c r="U36" s="46">
        <f t="shared" si="3"/>
        <v>75.269505817056256</v>
      </c>
      <c r="V36" s="47">
        <f t="shared" si="5"/>
        <v>2241.6</v>
      </c>
      <c r="W36" s="48">
        <v>2409.3000000000002</v>
      </c>
      <c r="X36" s="49">
        <f t="shared" si="2"/>
        <v>93.039472045822421</v>
      </c>
    </row>
    <row r="37" spans="2:24" x14ac:dyDescent="0.15">
      <c r="B37" s="126"/>
      <c r="C37" s="67" t="s">
        <v>26</v>
      </c>
      <c r="D37" s="50">
        <v>42.8</v>
      </c>
      <c r="E37" s="51">
        <v>57.1</v>
      </c>
      <c r="F37" s="51">
        <v>57.6</v>
      </c>
      <c r="G37" s="51">
        <v>68.900000000000006</v>
      </c>
      <c r="H37" s="51">
        <v>70.5</v>
      </c>
      <c r="I37" s="51">
        <v>61.6</v>
      </c>
      <c r="J37" s="42">
        <f t="shared" si="7"/>
        <v>358.5</v>
      </c>
      <c r="K37" s="42">
        <v>344.4</v>
      </c>
      <c r="L37" s="42">
        <f t="shared" si="1"/>
        <v>104.09407665505228</v>
      </c>
      <c r="M37" s="51">
        <v>66.400000000000006</v>
      </c>
      <c r="N37" s="51">
        <v>53.6</v>
      </c>
      <c r="O37" s="51">
        <v>55.1</v>
      </c>
      <c r="P37" s="51">
        <v>57.6</v>
      </c>
      <c r="Q37" s="51">
        <v>52.5</v>
      </c>
      <c r="R37" s="52">
        <v>46.4</v>
      </c>
      <c r="S37" s="44">
        <f t="shared" si="4"/>
        <v>331.59999999999997</v>
      </c>
      <c r="T37" s="45">
        <v>313.89999999999998</v>
      </c>
      <c r="U37" s="46">
        <f t="shared" si="3"/>
        <v>105.63873845173622</v>
      </c>
      <c r="V37" s="47">
        <f t="shared" si="5"/>
        <v>690.1</v>
      </c>
      <c r="W37" s="48">
        <v>658.3</v>
      </c>
      <c r="X37" s="49">
        <f t="shared" si="2"/>
        <v>104.8306243354094</v>
      </c>
    </row>
    <row r="38" spans="2:24" ht="14.25" thickBot="1" x14ac:dyDescent="0.2">
      <c r="B38" s="134"/>
      <c r="C38" s="69" t="s">
        <v>27</v>
      </c>
      <c r="D38" s="54">
        <v>44.2</v>
      </c>
      <c r="E38" s="55">
        <v>60</v>
      </c>
      <c r="F38" s="55">
        <v>60.5</v>
      </c>
      <c r="G38" s="55">
        <v>73.099999999999994</v>
      </c>
      <c r="H38" s="55">
        <v>76.099999999999994</v>
      </c>
      <c r="I38" s="55">
        <v>64.8</v>
      </c>
      <c r="J38" s="57">
        <f t="shared" si="7"/>
        <v>378.7</v>
      </c>
      <c r="K38" s="56">
        <v>364.6</v>
      </c>
      <c r="L38" s="57">
        <f t="shared" si="1"/>
        <v>103.86725178277563</v>
      </c>
      <c r="M38" s="55">
        <v>70.599999999999994</v>
      </c>
      <c r="N38" s="55">
        <v>56.4</v>
      </c>
      <c r="O38" s="55">
        <v>59</v>
      </c>
      <c r="P38" s="55">
        <v>61.7</v>
      </c>
      <c r="Q38" s="55">
        <v>58.1</v>
      </c>
      <c r="R38" s="58">
        <v>48.4</v>
      </c>
      <c r="S38" s="59">
        <f t="shared" si="4"/>
        <v>354.2</v>
      </c>
      <c r="T38" s="60">
        <v>333.9</v>
      </c>
      <c r="U38" s="61">
        <f t="shared" si="3"/>
        <v>106.07966457023062</v>
      </c>
      <c r="V38" s="62">
        <f t="shared" si="5"/>
        <v>732.9</v>
      </c>
      <c r="W38" s="63">
        <v>698.5</v>
      </c>
      <c r="X38" s="64">
        <f t="shared" si="2"/>
        <v>104.92483894058697</v>
      </c>
    </row>
    <row r="39" spans="2:24" ht="13.5" customHeight="1" x14ac:dyDescent="0.15">
      <c r="B39" s="133" t="s">
        <v>33</v>
      </c>
      <c r="C39" s="14" t="s">
        <v>22</v>
      </c>
      <c r="D39" s="15">
        <v>142.1</v>
      </c>
      <c r="E39" s="16">
        <v>196</v>
      </c>
      <c r="F39" s="16">
        <v>193.4</v>
      </c>
      <c r="G39" s="16">
        <v>257.2</v>
      </c>
      <c r="H39" s="16">
        <v>264.10000000000002</v>
      </c>
      <c r="I39" s="16">
        <v>208.9</v>
      </c>
      <c r="J39" s="18">
        <f t="shared" si="7"/>
        <v>1261.7000000000003</v>
      </c>
      <c r="K39" s="18">
        <v>1257.8</v>
      </c>
      <c r="L39" s="18">
        <f t="shared" si="1"/>
        <v>100.3100651931945</v>
      </c>
      <c r="M39" s="16">
        <v>238.7</v>
      </c>
      <c r="N39" s="16">
        <v>158.30000000000001</v>
      </c>
      <c r="O39" s="16">
        <v>137.9</v>
      </c>
      <c r="P39" s="16">
        <v>141.19999999999999</v>
      </c>
      <c r="Q39" s="16">
        <v>134.6</v>
      </c>
      <c r="R39" s="19">
        <v>114.9</v>
      </c>
      <c r="S39" s="20">
        <f>SUM(M39:R39)</f>
        <v>925.59999999999991</v>
      </c>
      <c r="T39" s="21">
        <v>1074.2</v>
      </c>
      <c r="U39" s="22">
        <f t="shared" si="3"/>
        <v>86.16644945075403</v>
      </c>
      <c r="V39" s="23">
        <f t="shared" si="5"/>
        <v>2187.3000000000006</v>
      </c>
      <c r="W39" s="24">
        <v>2332</v>
      </c>
      <c r="X39" s="25">
        <f t="shared" si="2"/>
        <v>93.795025728988023</v>
      </c>
    </row>
    <row r="40" spans="2:24" x14ac:dyDescent="0.15">
      <c r="B40" s="126"/>
      <c r="C40" s="65" t="s">
        <v>23</v>
      </c>
      <c r="D40" s="66">
        <v>42.6</v>
      </c>
      <c r="E40" s="28">
        <v>58.8</v>
      </c>
      <c r="F40" s="28">
        <v>58</v>
      </c>
      <c r="G40" s="28">
        <v>77.2</v>
      </c>
      <c r="H40" s="28">
        <v>79.3</v>
      </c>
      <c r="I40" s="28">
        <v>62.7</v>
      </c>
      <c r="J40" s="41">
        <f t="shared" si="7"/>
        <v>378.6</v>
      </c>
      <c r="K40" s="29">
        <v>377.4</v>
      </c>
      <c r="L40" s="30">
        <f t="shared" si="1"/>
        <v>100.31796502384739</v>
      </c>
      <c r="M40" s="28">
        <v>71.599999999999994</v>
      </c>
      <c r="N40" s="28">
        <v>47.5</v>
      </c>
      <c r="O40" s="28">
        <v>41.3</v>
      </c>
      <c r="P40" s="28">
        <v>42.4</v>
      </c>
      <c r="Q40" s="28">
        <v>40.4</v>
      </c>
      <c r="R40" s="31">
        <v>34.5</v>
      </c>
      <c r="S40" s="32">
        <f t="shared" si="4"/>
        <v>277.7</v>
      </c>
      <c r="T40" s="33">
        <v>322.3</v>
      </c>
      <c r="U40" s="34">
        <f t="shared" si="3"/>
        <v>86.161960905988195</v>
      </c>
      <c r="V40" s="35">
        <f t="shared" si="5"/>
        <v>656.3</v>
      </c>
      <c r="W40" s="36">
        <v>699.7</v>
      </c>
      <c r="X40" s="37">
        <f t="shared" si="2"/>
        <v>93.797341717879078</v>
      </c>
    </row>
    <row r="41" spans="2:24" x14ac:dyDescent="0.15">
      <c r="B41" s="126"/>
      <c r="C41" s="67" t="s">
        <v>24</v>
      </c>
      <c r="D41" s="38">
        <v>99.5</v>
      </c>
      <c r="E41" s="39">
        <v>137.19999999999999</v>
      </c>
      <c r="F41" s="39">
        <v>135.4</v>
      </c>
      <c r="G41" s="39">
        <v>180</v>
      </c>
      <c r="H41" s="39">
        <v>184.8</v>
      </c>
      <c r="I41" s="40">
        <v>146.19999999999999</v>
      </c>
      <c r="J41" s="42">
        <f t="shared" si="7"/>
        <v>883.10000000000014</v>
      </c>
      <c r="K41" s="42">
        <v>880.4</v>
      </c>
      <c r="L41" s="42">
        <f t="shared" si="1"/>
        <v>100.30667878237168</v>
      </c>
      <c r="M41" s="39">
        <v>167.1</v>
      </c>
      <c r="N41" s="39">
        <v>110.80000000000001</v>
      </c>
      <c r="O41" s="39">
        <v>96.600000000000009</v>
      </c>
      <c r="P41" s="39">
        <v>98.799999999999983</v>
      </c>
      <c r="Q41" s="39">
        <v>94.199999999999989</v>
      </c>
      <c r="R41" s="43">
        <v>80.400000000000006</v>
      </c>
      <c r="S41" s="44">
        <f t="shared" si="4"/>
        <v>647.9</v>
      </c>
      <c r="T41" s="45">
        <v>751.9</v>
      </c>
      <c r="U41" s="46">
        <f t="shared" si="3"/>
        <v>86.168373453916743</v>
      </c>
      <c r="V41" s="47">
        <f t="shared" si="5"/>
        <v>1531</v>
      </c>
      <c r="W41" s="48">
        <v>1632.3</v>
      </c>
      <c r="X41" s="49">
        <f t="shared" si="2"/>
        <v>93.794032959627529</v>
      </c>
    </row>
    <row r="42" spans="2:24" x14ac:dyDescent="0.15">
      <c r="B42" s="126"/>
      <c r="C42" s="67" t="s">
        <v>25</v>
      </c>
      <c r="D42" s="38">
        <v>121.5</v>
      </c>
      <c r="E42" s="39">
        <v>170.6</v>
      </c>
      <c r="F42" s="39">
        <v>169.8</v>
      </c>
      <c r="G42" s="39">
        <v>207.1</v>
      </c>
      <c r="H42" s="39">
        <v>216.20000000000002</v>
      </c>
      <c r="I42" s="40">
        <v>177.8</v>
      </c>
      <c r="J42" s="42">
        <f t="shared" si="7"/>
        <v>1063</v>
      </c>
      <c r="K42" s="42">
        <v>1070.2</v>
      </c>
      <c r="L42" s="42">
        <f t="shared" si="1"/>
        <v>99.327228555410201</v>
      </c>
      <c r="M42" s="39">
        <v>211.7</v>
      </c>
      <c r="N42" s="39">
        <v>141.9</v>
      </c>
      <c r="O42" s="39">
        <v>122.4</v>
      </c>
      <c r="P42" s="39">
        <v>110.19999999999999</v>
      </c>
      <c r="Q42" s="39">
        <v>116.6</v>
      </c>
      <c r="R42" s="43">
        <v>93.4</v>
      </c>
      <c r="S42" s="44">
        <f t="shared" si="4"/>
        <v>796.2</v>
      </c>
      <c r="T42" s="45">
        <v>915.4</v>
      </c>
      <c r="U42" s="46">
        <f t="shared" si="3"/>
        <v>86.978370111426699</v>
      </c>
      <c r="V42" s="47">
        <f t="shared" si="5"/>
        <v>1859.2000000000003</v>
      </c>
      <c r="W42" s="48">
        <v>1985.6</v>
      </c>
      <c r="X42" s="49">
        <f t="shared" si="2"/>
        <v>93.634165995165205</v>
      </c>
    </row>
    <row r="43" spans="2:24" x14ac:dyDescent="0.15">
      <c r="B43" s="126"/>
      <c r="C43" s="67" t="s">
        <v>26</v>
      </c>
      <c r="D43" s="68">
        <v>20.6</v>
      </c>
      <c r="E43" s="51">
        <v>25.4</v>
      </c>
      <c r="F43" s="51">
        <v>23.6</v>
      </c>
      <c r="G43" s="51">
        <v>50.1</v>
      </c>
      <c r="H43" s="51">
        <v>47.9</v>
      </c>
      <c r="I43" s="51">
        <v>31.1</v>
      </c>
      <c r="J43" s="42">
        <f t="shared" si="7"/>
        <v>198.7</v>
      </c>
      <c r="K43" s="42">
        <v>187.6</v>
      </c>
      <c r="L43" s="42">
        <f t="shared" si="1"/>
        <v>105.91684434968016</v>
      </c>
      <c r="M43" s="51">
        <v>27</v>
      </c>
      <c r="N43" s="51">
        <v>16.399999999999999</v>
      </c>
      <c r="O43" s="51">
        <v>15.5</v>
      </c>
      <c r="P43" s="51">
        <v>31</v>
      </c>
      <c r="Q43" s="51">
        <v>18</v>
      </c>
      <c r="R43" s="52">
        <v>21.5</v>
      </c>
      <c r="S43" s="44">
        <f t="shared" si="4"/>
        <v>129.4</v>
      </c>
      <c r="T43" s="45">
        <v>158.80000000000001</v>
      </c>
      <c r="U43" s="46">
        <f t="shared" si="3"/>
        <v>81.486146095717885</v>
      </c>
      <c r="V43" s="47">
        <f t="shared" si="5"/>
        <v>328.1</v>
      </c>
      <c r="W43" s="48">
        <v>346.4</v>
      </c>
      <c r="X43" s="49">
        <f t="shared" si="2"/>
        <v>94.717090069284083</v>
      </c>
    </row>
    <row r="44" spans="2:24" ht="14.25" thickBot="1" x14ac:dyDescent="0.2">
      <c r="B44" s="134"/>
      <c r="C44" s="69" t="s">
        <v>27</v>
      </c>
      <c r="D44" s="70">
        <v>20.6</v>
      </c>
      <c r="E44" s="55">
        <v>25.4</v>
      </c>
      <c r="F44" s="55">
        <v>23.6</v>
      </c>
      <c r="G44" s="55">
        <v>50.1</v>
      </c>
      <c r="H44" s="55">
        <v>47.9</v>
      </c>
      <c r="I44" s="55">
        <v>31.1</v>
      </c>
      <c r="J44" s="57">
        <f t="shared" si="7"/>
        <v>198.7</v>
      </c>
      <c r="K44" s="56">
        <v>187.6</v>
      </c>
      <c r="L44" s="57">
        <f t="shared" si="1"/>
        <v>105.91684434968016</v>
      </c>
      <c r="M44" s="55">
        <v>27</v>
      </c>
      <c r="N44" s="55">
        <v>16.399999999999999</v>
      </c>
      <c r="O44" s="55">
        <v>15.5</v>
      </c>
      <c r="P44" s="55">
        <v>31.1</v>
      </c>
      <c r="Q44" s="55">
        <v>18</v>
      </c>
      <c r="R44" s="58">
        <v>21.5</v>
      </c>
      <c r="S44" s="59">
        <f t="shared" si="4"/>
        <v>129.5</v>
      </c>
      <c r="T44" s="60">
        <v>158.9</v>
      </c>
      <c r="U44" s="61">
        <f t="shared" si="3"/>
        <v>81.497797356828201</v>
      </c>
      <c r="V44" s="62">
        <f t="shared" si="5"/>
        <v>328.20000000000005</v>
      </c>
      <c r="W44" s="63">
        <v>346.5</v>
      </c>
      <c r="X44" s="64">
        <f t="shared" si="2"/>
        <v>94.718614718614731</v>
      </c>
    </row>
    <row r="45" spans="2:24" ht="13.5" customHeight="1" x14ac:dyDescent="0.15">
      <c r="B45" s="133" t="s">
        <v>34</v>
      </c>
      <c r="C45" s="14" t="s">
        <v>22</v>
      </c>
      <c r="D45" s="15">
        <v>107.6</v>
      </c>
      <c r="E45" s="16">
        <v>165.4</v>
      </c>
      <c r="F45" s="16">
        <v>181.2</v>
      </c>
      <c r="G45" s="16">
        <v>207.7</v>
      </c>
      <c r="H45" s="16">
        <v>176.5</v>
      </c>
      <c r="I45" s="16">
        <v>204.5</v>
      </c>
      <c r="J45" s="18">
        <f t="shared" si="7"/>
        <v>1042.9000000000001</v>
      </c>
      <c r="K45" s="18">
        <v>1066.0999999999999</v>
      </c>
      <c r="L45" s="18">
        <f t="shared" si="1"/>
        <v>97.823843917080964</v>
      </c>
      <c r="M45" s="16">
        <v>151.4</v>
      </c>
      <c r="N45" s="16">
        <v>127</v>
      </c>
      <c r="O45" s="16">
        <v>115.2</v>
      </c>
      <c r="P45" s="16">
        <v>96.3</v>
      </c>
      <c r="Q45" s="16">
        <v>91.8</v>
      </c>
      <c r="R45" s="19">
        <v>110.9</v>
      </c>
      <c r="S45" s="20">
        <f>SUM(M45:R45)</f>
        <v>692.59999999999991</v>
      </c>
      <c r="T45" s="21">
        <v>700.6</v>
      </c>
      <c r="U45" s="22">
        <f t="shared" si="3"/>
        <v>98.858121610048514</v>
      </c>
      <c r="V45" s="23">
        <f t="shared" si="5"/>
        <v>1735.5000000000002</v>
      </c>
      <c r="W45" s="24">
        <v>1766.7</v>
      </c>
      <c r="X45" s="25">
        <f t="shared" si="2"/>
        <v>98.233995584988975</v>
      </c>
    </row>
    <row r="46" spans="2:24" x14ac:dyDescent="0.15">
      <c r="B46" s="126"/>
      <c r="C46" s="65" t="s">
        <v>23</v>
      </c>
      <c r="D46" s="66">
        <v>16.100000000000001</v>
      </c>
      <c r="E46" s="28">
        <v>37.4</v>
      </c>
      <c r="F46" s="28">
        <v>35</v>
      </c>
      <c r="G46" s="28">
        <v>35.200000000000003</v>
      </c>
      <c r="H46" s="28">
        <v>31.2</v>
      </c>
      <c r="I46" s="28">
        <v>34</v>
      </c>
      <c r="J46" s="41">
        <f t="shared" si="7"/>
        <v>188.9</v>
      </c>
      <c r="K46" s="29">
        <v>196.1</v>
      </c>
      <c r="L46" s="30">
        <f t="shared" si="1"/>
        <v>96.328403875573684</v>
      </c>
      <c r="M46" s="28">
        <v>38.4</v>
      </c>
      <c r="N46" s="28">
        <v>26.8</v>
      </c>
      <c r="O46" s="28">
        <v>20.6</v>
      </c>
      <c r="P46" s="28">
        <v>17.899999999999999</v>
      </c>
      <c r="Q46" s="28">
        <v>18.8</v>
      </c>
      <c r="R46" s="31">
        <v>16.399999999999999</v>
      </c>
      <c r="S46" s="32">
        <f t="shared" si="4"/>
        <v>138.9</v>
      </c>
      <c r="T46" s="33">
        <v>139</v>
      </c>
      <c r="U46" s="34">
        <f t="shared" si="3"/>
        <v>99.928057553956833</v>
      </c>
      <c r="V46" s="35">
        <f t="shared" si="5"/>
        <v>327.8</v>
      </c>
      <c r="W46" s="36">
        <v>335.1</v>
      </c>
      <c r="X46" s="37">
        <f t="shared" si="2"/>
        <v>97.821545807221725</v>
      </c>
    </row>
    <row r="47" spans="2:24" x14ac:dyDescent="0.15">
      <c r="B47" s="126"/>
      <c r="C47" s="67" t="s">
        <v>24</v>
      </c>
      <c r="D47" s="38">
        <v>91.5</v>
      </c>
      <c r="E47" s="39">
        <v>128</v>
      </c>
      <c r="F47" s="39">
        <v>146.19999999999999</v>
      </c>
      <c r="G47" s="39">
        <v>172.5</v>
      </c>
      <c r="H47" s="39">
        <v>145.30000000000001</v>
      </c>
      <c r="I47" s="40">
        <v>170.5</v>
      </c>
      <c r="J47" s="42">
        <f t="shared" si="7"/>
        <v>854</v>
      </c>
      <c r="K47" s="42">
        <v>870</v>
      </c>
      <c r="L47" s="42">
        <f t="shared" si="1"/>
        <v>98.160919540229884</v>
      </c>
      <c r="M47" s="39">
        <v>113</v>
      </c>
      <c r="N47" s="39">
        <v>100.2</v>
      </c>
      <c r="O47" s="39">
        <v>94.6</v>
      </c>
      <c r="P47" s="39">
        <v>78.400000000000006</v>
      </c>
      <c r="Q47" s="39">
        <v>73</v>
      </c>
      <c r="R47" s="39">
        <v>94.5</v>
      </c>
      <c r="S47" s="44">
        <f t="shared" si="4"/>
        <v>553.69999999999993</v>
      </c>
      <c r="T47" s="45">
        <v>561.6</v>
      </c>
      <c r="U47" s="46">
        <f t="shared" si="3"/>
        <v>98.593304843304836</v>
      </c>
      <c r="V47" s="47">
        <f t="shared" si="5"/>
        <v>1407.7</v>
      </c>
      <c r="W47" s="48">
        <v>1431.6</v>
      </c>
      <c r="X47" s="49">
        <f t="shared" si="2"/>
        <v>98.330539256775637</v>
      </c>
    </row>
    <row r="48" spans="2:24" x14ac:dyDescent="0.15">
      <c r="B48" s="126"/>
      <c r="C48" s="67" t="s">
        <v>25</v>
      </c>
      <c r="D48" s="38">
        <v>102.1</v>
      </c>
      <c r="E48" s="39">
        <v>157.5</v>
      </c>
      <c r="F48" s="39">
        <v>173.2</v>
      </c>
      <c r="G48" s="39">
        <v>198.7</v>
      </c>
      <c r="H48" s="39">
        <v>167.5</v>
      </c>
      <c r="I48" s="40">
        <v>195.2</v>
      </c>
      <c r="J48" s="42">
        <f t="shared" si="7"/>
        <v>994.2</v>
      </c>
      <c r="K48" s="42">
        <v>1023.3</v>
      </c>
      <c r="L48" s="42">
        <f t="shared" si="1"/>
        <v>97.156259161536212</v>
      </c>
      <c r="M48" s="39">
        <v>142.6</v>
      </c>
      <c r="N48" s="39">
        <v>119.9</v>
      </c>
      <c r="O48" s="39">
        <v>109</v>
      </c>
      <c r="P48" s="39">
        <v>89.899999999999991</v>
      </c>
      <c r="Q48" s="39">
        <v>86.2</v>
      </c>
      <c r="R48" s="39">
        <v>104.5</v>
      </c>
      <c r="S48" s="44">
        <f t="shared" si="4"/>
        <v>652.1</v>
      </c>
      <c r="T48" s="45">
        <v>662.2</v>
      </c>
      <c r="U48" s="46">
        <f t="shared" si="3"/>
        <v>98.474781032920561</v>
      </c>
      <c r="V48" s="47">
        <f t="shared" si="5"/>
        <v>1646.3000000000002</v>
      </c>
      <c r="W48" s="48">
        <v>1685.5</v>
      </c>
      <c r="X48" s="49">
        <f t="shared" si="2"/>
        <v>97.674280628893513</v>
      </c>
    </row>
    <row r="49" spans="2:24" x14ac:dyDescent="0.15">
      <c r="B49" s="126"/>
      <c r="C49" s="67" t="s">
        <v>26</v>
      </c>
      <c r="D49" s="68">
        <v>5.5</v>
      </c>
      <c r="E49" s="51">
        <v>7.9</v>
      </c>
      <c r="F49" s="51">
        <v>8</v>
      </c>
      <c r="G49" s="51">
        <v>9</v>
      </c>
      <c r="H49" s="51">
        <v>9</v>
      </c>
      <c r="I49" s="51">
        <v>9.3000000000000007</v>
      </c>
      <c r="J49" s="42">
        <f t="shared" si="7"/>
        <v>48.7</v>
      </c>
      <c r="K49" s="42">
        <v>42.8</v>
      </c>
      <c r="L49" s="42">
        <f t="shared" si="1"/>
        <v>113.78504672897198</v>
      </c>
      <c r="M49" s="51">
        <v>8.8000000000000007</v>
      </c>
      <c r="N49" s="51">
        <v>7.1</v>
      </c>
      <c r="O49" s="51">
        <v>6.2</v>
      </c>
      <c r="P49" s="51">
        <v>6.4</v>
      </c>
      <c r="Q49" s="51">
        <v>5.6</v>
      </c>
      <c r="R49" s="52">
        <v>6.4</v>
      </c>
      <c r="S49" s="44">
        <f t="shared" si="4"/>
        <v>40.5</v>
      </c>
      <c r="T49" s="45">
        <v>38.4</v>
      </c>
      <c r="U49" s="46">
        <f t="shared" si="3"/>
        <v>105.46875</v>
      </c>
      <c r="V49" s="47">
        <f t="shared" si="5"/>
        <v>89.2</v>
      </c>
      <c r="W49" s="48">
        <v>81.2</v>
      </c>
      <c r="X49" s="49">
        <f t="shared" si="2"/>
        <v>109.85221674876848</v>
      </c>
    </row>
    <row r="50" spans="2:24" ht="14.25" thickBot="1" x14ac:dyDescent="0.2">
      <c r="B50" s="134"/>
      <c r="C50" s="69" t="s">
        <v>27</v>
      </c>
      <c r="D50" s="70">
        <v>5.5</v>
      </c>
      <c r="E50" s="55">
        <v>7.9</v>
      </c>
      <c r="F50" s="55">
        <v>8</v>
      </c>
      <c r="G50" s="55">
        <v>9</v>
      </c>
      <c r="H50" s="55">
        <v>9</v>
      </c>
      <c r="I50" s="55">
        <v>9.3000000000000007</v>
      </c>
      <c r="J50" s="57">
        <f t="shared" si="7"/>
        <v>48.7</v>
      </c>
      <c r="K50" s="56">
        <v>42.8</v>
      </c>
      <c r="L50" s="57">
        <f t="shared" si="1"/>
        <v>113.78504672897198</v>
      </c>
      <c r="M50" s="55">
        <v>8.8000000000000007</v>
      </c>
      <c r="N50" s="55">
        <v>7.1</v>
      </c>
      <c r="O50" s="55">
        <v>6.2</v>
      </c>
      <c r="P50" s="55">
        <v>6.4</v>
      </c>
      <c r="Q50" s="55">
        <v>5.6</v>
      </c>
      <c r="R50" s="58">
        <v>6.4</v>
      </c>
      <c r="S50" s="59">
        <f t="shared" si="4"/>
        <v>40.5</v>
      </c>
      <c r="T50" s="60">
        <v>38.4</v>
      </c>
      <c r="U50" s="61">
        <f t="shared" si="3"/>
        <v>105.46875</v>
      </c>
      <c r="V50" s="62">
        <f t="shared" si="5"/>
        <v>89.2</v>
      </c>
      <c r="W50" s="63">
        <v>81.2</v>
      </c>
      <c r="X50" s="64">
        <f t="shared" si="2"/>
        <v>109.85221674876848</v>
      </c>
    </row>
    <row r="51" spans="2:24" ht="13.5" customHeight="1" x14ac:dyDescent="0.15">
      <c r="B51" s="133" t="s">
        <v>35</v>
      </c>
      <c r="C51" s="14" t="s">
        <v>22</v>
      </c>
      <c r="D51" s="15">
        <v>20.5</v>
      </c>
      <c r="E51" s="16">
        <v>33.799999999999997</v>
      </c>
      <c r="F51" s="16">
        <v>31.5</v>
      </c>
      <c r="G51" s="16">
        <v>66.2</v>
      </c>
      <c r="H51" s="16">
        <v>43.6</v>
      </c>
      <c r="I51" s="16">
        <v>37.200000000000003</v>
      </c>
      <c r="J51" s="18">
        <f t="shared" si="7"/>
        <v>232.8</v>
      </c>
      <c r="K51" s="18">
        <v>220.7</v>
      </c>
      <c r="L51" s="18">
        <f t="shared" si="1"/>
        <v>105.48255550521071</v>
      </c>
      <c r="M51" s="16">
        <v>20.5</v>
      </c>
      <c r="N51" s="16">
        <v>12.2</v>
      </c>
      <c r="O51" s="16">
        <v>9.6999999999999993</v>
      </c>
      <c r="P51" s="16">
        <v>18.8</v>
      </c>
      <c r="Q51" s="16">
        <v>47.3</v>
      </c>
      <c r="R51" s="19">
        <v>17.3</v>
      </c>
      <c r="S51" s="20">
        <f t="shared" si="4"/>
        <v>125.8</v>
      </c>
      <c r="T51" s="21">
        <v>110.7</v>
      </c>
      <c r="U51" s="22">
        <f t="shared" si="3"/>
        <v>113.6404697380307</v>
      </c>
      <c r="V51" s="23">
        <f t="shared" si="5"/>
        <v>358.6</v>
      </c>
      <c r="W51" s="24">
        <v>331.4</v>
      </c>
      <c r="X51" s="25">
        <f t="shared" si="2"/>
        <v>108.20760410380205</v>
      </c>
    </row>
    <row r="52" spans="2:24" x14ac:dyDescent="0.15">
      <c r="B52" s="126"/>
      <c r="C52" s="65" t="s">
        <v>23</v>
      </c>
      <c r="D52" s="66">
        <v>2.1</v>
      </c>
      <c r="E52" s="28">
        <v>5.8</v>
      </c>
      <c r="F52" s="28">
        <v>8.6999999999999993</v>
      </c>
      <c r="G52" s="28">
        <v>12.8</v>
      </c>
      <c r="H52" s="28">
        <v>8.3000000000000007</v>
      </c>
      <c r="I52" s="28">
        <v>8</v>
      </c>
      <c r="J52" s="41">
        <f t="shared" si="7"/>
        <v>45.7</v>
      </c>
      <c r="K52" s="29">
        <v>39.9</v>
      </c>
      <c r="L52" s="30">
        <f t="shared" si="1"/>
        <v>114.53634085213034</v>
      </c>
      <c r="M52" s="28">
        <v>2.8</v>
      </c>
      <c r="N52" s="28">
        <v>2.1</v>
      </c>
      <c r="O52" s="28">
        <v>1.2</v>
      </c>
      <c r="P52" s="28">
        <v>1.1000000000000001</v>
      </c>
      <c r="Q52" s="28">
        <v>2.2000000000000002</v>
      </c>
      <c r="R52" s="31">
        <v>5.6</v>
      </c>
      <c r="S52" s="32">
        <f t="shared" si="4"/>
        <v>15.000000000000002</v>
      </c>
      <c r="T52" s="33">
        <v>11.2</v>
      </c>
      <c r="U52" s="34">
        <f t="shared" si="3"/>
        <v>133.92857142857147</v>
      </c>
      <c r="V52" s="35">
        <f t="shared" si="5"/>
        <v>60.70000000000001</v>
      </c>
      <c r="W52" s="36">
        <v>51.1</v>
      </c>
      <c r="X52" s="37">
        <f t="shared" si="2"/>
        <v>118.78669275929552</v>
      </c>
    </row>
    <row r="53" spans="2:24" x14ac:dyDescent="0.15">
      <c r="B53" s="126"/>
      <c r="C53" s="67" t="s">
        <v>24</v>
      </c>
      <c r="D53" s="38">
        <v>18.399999999999999</v>
      </c>
      <c r="E53" s="39">
        <v>27.999999999999996</v>
      </c>
      <c r="F53" s="39">
        <v>22.8</v>
      </c>
      <c r="G53" s="39">
        <v>53.400000000000006</v>
      </c>
      <c r="H53" s="39">
        <v>35.299999999999997</v>
      </c>
      <c r="I53" s="40">
        <v>29.200000000000003</v>
      </c>
      <c r="J53" s="42">
        <f t="shared" si="7"/>
        <v>187.09999999999997</v>
      </c>
      <c r="K53" s="42">
        <v>180.8</v>
      </c>
      <c r="L53" s="42">
        <f t="shared" si="1"/>
        <v>103.48451327433625</v>
      </c>
      <c r="M53" s="39">
        <v>17.7</v>
      </c>
      <c r="N53" s="39">
        <v>10.1</v>
      </c>
      <c r="O53" s="39">
        <v>8.5</v>
      </c>
      <c r="P53" s="39">
        <v>17.7</v>
      </c>
      <c r="Q53" s="39">
        <v>45.099999999999994</v>
      </c>
      <c r="R53" s="43">
        <v>11.700000000000001</v>
      </c>
      <c r="S53" s="44">
        <f t="shared" si="4"/>
        <v>110.8</v>
      </c>
      <c r="T53" s="45">
        <v>99.5</v>
      </c>
      <c r="U53" s="46">
        <f t="shared" si="3"/>
        <v>111.35678391959797</v>
      </c>
      <c r="V53" s="47">
        <f t="shared" si="5"/>
        <v>297.89999999999992</v>
      </c>
      <c r="W53" s="48">
        <v>280.3</v>
      </c>
      <c r="X53" s="49">
        <f t="shared" si="2"/>
        <v>106.27898679985725</v>
      </c>
    </row>
    <row r="54" spans="2:24" x14ac:dyDescent="0.15">
      <c r="B54" s="126"/>
      <c r="C54" s="67" t="s">
        <v>25</v>
      </c>
      <c r="D54" s="38">
        <v>20.2</v>
      </c>
      <c r="E54" s="39">
        <v>32.199999999999996</v>
      </c>
      <c r="F54" s="39">
        <v>30</v>
      </c>
      <c r="G54" s="39">
        <v>62.400000000000006</v>
      </c>
      <c r="H54" s="39">
        <v>37.6</v>
      </c>
      <c r="I54" s="40">
        <v>34.200000000000003</v>
      </c>
      <c r="J54" s="42">
        <f t="shared" si="7"/>
        <v>216.60000000000002</v>
      </c>
      <c r="K54" s="42">
        <v>207.1</v>
      </c>
      <c r="L54" s="42">
        <f t="shared" si="1"/>
        <v>104.58715596330276</v>
      </c>
      <c r="M54" s="39">
        <v>19.8</v>
      </c>
      <c r="N54" s="39">
        <v>11.899999999999999</v>
      </c>
      <c r="O54" s="39">
        <v>9.3999999999999986</v>
      </c>
      <c r="P54" s="39">
        <v>18.600000000000001</v>
      </c>
      <c r="Q54" s="39">
        <v>47</v>
      </c>
      <c r="R54" s="43">
        <v>17</v>
      </c>
      <c r="S54" s="44">
        <f t="shared" si="4"/>
        <v>123.69999999999999</v>
      </c>
      <c r="T54" s="45">
        <v>108.3</v>
      </c>
      <c r="U54" s="46">
        <f t="shared" si="3"/>
        <v>114.21975992613112</v>
      </c>
      <c r="V54" s="47">
        <f t="shared" si="5"/>
        <v>340.30000000000007</v>
      </c>
      <c r="W54" s="48">
        <v>315.39999999999998</v>
      </c>
      <c r="X54" s="49">
        <f t="shared" si="2"/>
        <v>107.89473684210529</v>
      </c>
    </row>
    <row r="55" spans="2:24" x14ac:dyDescent="0.15">
      <c r="B55" s="126"/>
      <c r="C55" s="67" t="s">
        <v>26</v>
      </c>
      <c r="D55" s="68">
        <v>0.3</v>
      </c>
      <c r="E55" s="51">
        <v>1.6</v>
      </c>
      <c r="F55" s="51">
        <v>1.5</v>
      </c>
      <c r="G55" s="51">
        <v>3.8</v>
      </c>
      <c r="H55" s="51">
        <v>6</v>
      </c>
      <c r="I55" s="51">
        <v>3</v>
      </c>
      <c r="J55" s="42">
        <f t="shared" si="7"/>
        <v>16.2</v>
      </c>
      <c r="K55" s="42">
        <v>13.6</v>
      </c>
      <c r="L55" s="42">
        <f t="shared" si="1"/>
        <v>119.11764705882352</v>
      </c>
      <c r="M55" s="51">
        <v>0.7</v>
      </c>
      <c r="N55" s="51">
        <v>0.3</v>
      </c>
      <c r="O55" s="51">
        <v>0.3</v>
      </c>
      <c r="P55" s="51">
        <v>0.2</v>
      </c>
      <c r="Q55" s="51">
        <v>0.3</v>
      </c>
      <c r="R55" s="52">
        <v>0.3</v>
      </c>
      <c r="S55" s="44">
        <f t="shared" si="4"/>
        <v>2.1</v>
      </c>
      <c r="T55" s="45">
        <v>2.4</v>
      </c>
      <c r="U55" s="46">
        <f t="shared" si="3"/>
        <v>87.500000000000014</v>
      </c>
      <c r="V55" s="47">
        <f t="shared" si="5"/>
        <v>18.3</v>
      </c>
      <c r="W55" s="48">
        <v>16</v>
      </c>
      <c r="X55" s="49">
        <f t="shared" si="2"/>
        <v>114.375</v>
      </c>
    </row>
    <row r="56" spans="2:24" ht="14.25" thickBot="1" x14ac:dyDescent="0.2">
      <c r="B56" s="127"/>
      <c r="C56" s="71" t="s">
        <v>27</v>
      </c>
      <c r="D56" s="72">
        <v>0.3</v>
      </c>
      <c r="E56" s="73">
        <v>1.7</v>
      </c>
      <c r="F56" s="73">
        <v>1.7</v>
      </c>
      <c r="G56" s="73">
        <v>3.9</v>
      </c>
      <c r="H56" s="73">
        <v>6.2</v>
      </c>
      <c r="I56" s="73">
        <v>3.2</v>
      </c>
      <c r="J56" s="57">
        <f t="shared" si="7"/>
        <v>17</v>
      </c>
      <c r="K56" s="57">
        <v>14.5</v>
      </c>
      <c r="L56" s="57">
        <f t="shared" si="1"/>
        <v>117.24137931034481</v>
      </c>
      <c r="M56" s="73">
        <v>0.9</v>
      </c>
      <c r="N56" s="73">
        <v>0.4</v>
      </c>
      <c r="O56" s="73">
        <v>0.4</v>
      </c>
      <c r="P56" s="73">
        <v>0.4</v>
      </c>
      <c r="Q56" s="73">
        <v>0.4</v>
      </c>
      <c r="R56" s="74">
        <v>0.5</v>
      </c>
      <c r="S56" s="75">
        <f t="shared" si="4"/>
        <v>3</v>
      </c>
      <c r="T56" s="76">
        <v>4.9000000000000004</v>
      </c>
      <c r="U56" s="77">
        <f t="shared" si="3"/>
        <v>61.224489795918359</v>
      </c>
      <c r="V56" s="78">
        <f t="shared" si="5"/>
        <v>19.999999999999993</v>
      </c>
      <c r="W56" s="79">
        <v>19.399999999999999</v>
      </c>
      <c r="X56" s="80">
        <f t="shared" si="2"/>
        <v>103.0927835051546</v>
      </c>
    </row>
    <row r="57" spans="2:24" ht="13.5" customHeight="1" x14ac:dyDescent="0.15">
      <c r="B57" s="133" t="s">
        <v>36</v>
      </c>
      <c r="C57" s="14" t="s">
        <v>22</v>
      </c>
      <c r="D57" s="15">
        <v>6.8</v>
      </c>
      <c r="E57" s="16">
        <v>14</v>
      </c>
      <c r="F57" s="16">
        <v>42.7</v>
      </c>
      <c r="G57" s="16">
        <v>21.4</v>
      </c>
      <c r="H57" s="16">
        <v>19.100000000000001</v>
      </c>
      <c r="I57" s="16">
        <v>18.100000000000001</v>
      </c>
      <c r="J57" s="18">
        <f t="shared" si="7"/>
        <v>122.1</v>
      </c>
      <c r="K57" s="81">
        <v>120</v>
      </c>
      <c r="L57" s="18">
        <f t="shared" si="1"/>
        <v>101.74999999999999</v>
      </c>
      <c r="M57" s="16">
        <v>12.8</v>
      </c>
      <c r="N57" s="16">
        <v>5.5</v>
      </c>
      <c r="O57" s="16">
        <v>4.2</v>
      </c>
      <c r="P57" s="16">
        <v>4.4000000000000004</v>
      </c>
      <c r="Q57" s="16">
        <v>5.3</v>
      </c>
      <c r="R57" s="19">
        <v>5</v>
      </c>
      <c r="S57" s="20">
        <f>SUM(M57:R57)</f>
        <v>37.199999999999996</v>
      </c>
      <c r="T57" s="82">
        <v>36.6</v>
      </c>
      <c r="U57" s="22">
        <f t="shared" si="3"/>
        <v>101.63934426229505</v>
      </c>
      <c r="V57" s="83">
        <f t="shared" si="5"/>
        <v>159.30000000000001</v>
      </c>
      <c r="W57" s="83">
        <v>156.6</v>
      </c>
      <c r="X57" s="25">
        <f>V57/W57*100</f>
        <v>101.72413793103449</v>
      </c>
    </row>
    <row r="58" spans="2:24" x14ac:dyDescent="0.15">
      <c r="B58" s="126"/>
      <c r="C58" s="65" t="s">
        <v>23</v>
      </c>
      <c r="D58" s="66">
        <v>0.1</v>
      </c>
      <c r="E58" s="28">
        <v>0.4</v>
      </c>
      <c r="F58" s="28">
        <v>0.6</v>
      </c>
      <c r="G58" s="28">
        <v>0.7</v>
      </c>
      <c r="H58" s="28">
        <v>0.6</v>
      </c>
      <c r="I58" s="28">
        <v>0.5</v>
      </c>
      <c r="J58" s="41">
        <f t="shared" si="7"/>
        <v>2.9</v>
      </c>
      <c r="K58" s="84">
        <v>2.8000000000000003</v>
      </c>
      <c r="L58" s="30">
        <f t="shared" si="1"/>
        <v>103.57142857142856</v>
      </c>
      <c r="M58" s="28">
        <v>0.3</v>
      </c>
      <c r="N58" s="28">
        <v>0.1</v>
      </c>
      <c r="O58" s="28">
        <v>0</v>
      </c>
      <c r="P58" s="28">
        <v>0</v>
      </c>
      <c r="Q58" s="28">
        <v>0</v>
      </c>
      <c r="R58" s="31">
        <v>0.1</v>
      </c>
      <c r="S58" s="32">
        <f t="shared" si="4"/>
        <v>0.5</v>
      </c>
      <c r="T58" s="85">
        <v>0.4</v>
      </c>
      <c r="U58" s="34">
        <f t="shared" si="3"/>
        <v>125</v>
      </c>
      <c r="V58" s="86">
        <f t="shared" si="5"/>
        <v>3.4</v>
      </c>
      <c r="W58" s="86">
        <v>3.2</v>
      </c>
      <c r="X58" s="37">
        <f t="shared" si="2"/>
        <v>106.25</v>
      </c>
    </row>
    <row r="59" spans="2:24" x14ac:dyDescent="0.15">
      <c r="B59" s="126"/>
      <c r="C59" s="67" t="s">
        <v>24</v>
      </c>
      <c r="D59" s="40">
        <v>6.7</v>
      </c>
      <c r="E59" s="40">
        <v>13.6</v>
      </c>
      <c r="F59" s="40">
        <v>42.1</v>
      </c>
      <c r="G59" s="40">
        <v>20.7</v>
      </c>
      <c r="H59" s="40">
        <v>18.5</v>
      </c>
      <c r="I59" s="40">
        <v>17.600000000000001</v>
      </c>
      <c r="J59" s="42">
        <f t="shared" si="7"/>
        <v>119.20000000000002</v>
      </c>
      <c r="K59" s="87">
        <v>117.19999999999999</v>
      </c>
      <c r="L59" s="42">
        <f t="shared" si="1"/>
        <v>101.70648464163826</v>
      </c>
      <c r="M59" s="39">
        <v>12.5</v>
      </c>
      <c r="N59" s="39">
        <v>5.4</v>
      </c>
      <c r="O59" s="39">
        <v>4.2</v>
      </c>
      <c r="P59" s="39">
        <v>4.4000000000000004</v>
      </c>
      <c r="Q59" s="39">
        <v>5.3</v>
      </c>
      <c r="R59" s="43">
        <v>4.9000000000000004</v>
      </c>
      <c r="S59" s="44">
        <f t="shared" si="4"/>
        <v>36.700000000000003</v>
      </c>
      <c r="T59" s="88">
        <v>36.200000000000003</v>
      </c>
      <c r="U59" s="46">
        <f t="shared" si="3"/>
        <v>101.38121546961325</v>
      </c>
      <c r="V59" s="89">
        <f t="shared" si="5"/>
        <v>155.90000000000003</v>
      </c>
      <c r="W59" s="89">
        <v>153.4</v>
      </c>
      <c r="X59" s="49">
        <f t="shared" si="2"/>
        <v>101.62972620599741</v>
      </c>
    </row>
    <row r="60" spans="2:24" x14ac:dyDescent="0.15">
      <c r="B60" s="126"/>
      <c r="C60" s="67" t="s">
        <v>25</v>
      </c>
      <c r="D60" s="40">
        <v>6.3</v>
      </c>
      <c r="E60" s="40">
        <v>13.3</v>
      </c>
      <c r="F60" s="40">
        <v>41.800000000000004</v>
      </c>
      <c r="G60" s="40">
        <v>20.2</v>
      </c>
      <c r="H60" s="40">
        <v>18</v>
      </c>
      <c r="I60" s="40">
        <v>17.3</v>
      </c>
      <c r="J60" s="42">
        <f t="shared" si="7"/>
        <v>116.9</v>
      </c>
      <c r="K60" s="87">
        <v>114.4</v>
      </c>
      <c r="L60" s="42">
        <f t="shared" si="1"/>
        <v>102.18531468531469</v>
      </c>
      <c r="M60" s="39">
        <v>12</v>
      </c>
      <c r="N60" s="39">
        <v>4.8</v>
      </c>
      <c r="O60" s="39">
        <v>3.5</v>
      </c>
      <c r="P60" s="39">
        <v>3.8000000000000003</v>
      </c>
      <c r="Q60" s="39">
        <v>4.5</v>
      </c>
      <c r="R60" s="43">
        <v>4</v>
      </c>
      <c r="S60" s="44">
        <f t="shared" si="4"/>
        <v>32.6</v>
      </c>
      <c r="T60" s="88">
        <v>32.299999999999997</v>
      </c>
      <c r="U60" s="46">
        <f t="shared" si="3"/>
        <v>100.92879256965945</v>
      </c>
      <c r="V60" s="89">
        <f t="shared" si="5"/>
        <v>149.50000000000003</v>
      </c>
      <c r="W60" s="89">
        <v>146.69999999999999</v>
      </c>
      <c r="X60" s="49">
        <f t="shared" si="2"/>
        <v>101.90865712338109</v>
      </c>
    </row>
    <row r="61" spans="2:24" x14ac:dyDescent="0.15">
      <c r="B61" s="126"/>
      <c r="C61" s="67" t="s">
        <v>26</v>
      </c>
      <c r="D61" s="68">
        <v>0.5</v>
      </c>
      <c r="E61" s="51">
        <v>0.7</v>
      </c>
      <c r="F61" s="51">
        <v>0.9</v>
      </c>
      <c r="G61" s="51">
        <v>1.2</v>
      </c>
      <c r="H61" s="51">
        <v>1.1000000000000001</v>
      </c>
      <c r="I61" s="51">
        <v>0.8</v>
      </c>
      <c r="J61" s="42">
        <f t="shared" si="7"/>
        <v>5.2</v>
      </c>
      <c r="K61" s="87">
        <v>5.6</v>
      </c>
      <c r="L61" s="42">
        <f t="shared" si="1"/>
        <v>92.857142857142875</v>
      </c>
      <c r="M61" s="51">
        <v>0.8</v>
      </c>
      <c r="N61" s="51">
        <v>0.7</v>
      </c>
      <c r="O61" s="51">
        <v>0.7</v>
      </c>
      <c r="P61" s="51">
        <v>0.6</v>
      </c>
      <c r="Q61" s="51">
        <v>0.8</v>
      </c>
      <c r="R61" s="52">
        <v>1</v>
      </c>
      <c r="S61" s="44">
        <f t="shared" si="4"/>
        <v>4.6000000000000005</v>
      </c>
      <c r="T61" s="88">
        <v>4.3</v>
      </c>
      <c r="U61" s="46">
        <f t="shared" si="3"/>
        <v>106.97674418604652</v>
      </c>
      <c r="V61" s="89">
        <f t="shared" si="5"/>
        <v>9.8000000000000007</v>
      </c>
      <c r="W61" s="89">
        <v>9.9</v>
      </c>
      <c r="X61" s="49">
        <f t="shared" si="2"/>
        <v>98.98989898989899</v>
      </c>
    </row>
    <row r="62" spans="2:24" ht="14.25" thickBot="1" x14ac:dyDescent="0.2">
      <c r="B62" s="134"/>
      <c r="C62" s="69" t="s">
        <v>27</v>
      </c>
      <c r="D62" s="70">
        <v>0.5</v>
      </c>
      <c r="E62" s="55">
        <v>0.7</v>
      </c>
      <c r="F62" s="55">
        <v>0.9</v>
      </c>
      <c r="G62" s="55">
        <v>1.2</v>
      </c>
      <c r="H62" s="55">
        <v>1.1000000000000001</v>
      </c>
      <c r="I62" s="55">
        <v>0.8</v>
      </c>
      <c r="J62" s="56">
        <f t="shared" si="7"/>
        <v>5.2</v>
      </c>
      <c r="K62" s="90">
        <v>5.6</v>
      </c>
      <c r="L62" s="56">
        <f t="shared" si="1"/>
        <v>92.857142857142875</v>
      </c>
      <c r="M62" s="55">
        <v>0.8</v>
      </c>
      <c r="N62" s="55">
        <v>0.7</v>
      </c>
      <c r="O62" s="55">
        <v>0.7</v>
      </c>
      <c r="P62" s="55">
        <v>0.6</v>
      </c>
      <c r="Q62" s="55">
        <v>0.8</v>
      </c>
      <c r="R62" s="58">
        <v>1</v>
      </c>
      <c r="S62" s="59">
        <f t="shared" si="4"/>
        <v>4.6000000000000005</v>
      </c>
      <c r="T62" s="91">
        <v>4.3</v>
      </c>
      <c r="U62" s="61">
        <f t="shared" si="3"/>
        <v>106.97674418604652</v>
      </c>
      <c r="V62" s="92">
        <f t="shared" si="5"/>
        <v>9.8000000000000007</v>
      </c>
      <c r="W62" s="92">
        <v>9.9</v>
      </c>
      <c r="X62" s="64">
        <f t="shared" si="2"/>
        <v>98.98989898989899</v>
      </c>
    </row>
    <row r="63" spans="2:24" ht="13.5" customHeight="1" x14ac:dyDescent="0.15">
      <c r="B63" s="125" t="s">
        <v>37</v>
      </c>
      <c r="C63" s="93" t="s">
        <v>22</v>
      </c>
      <c r="D63" s="94">
        <v>8.1</v>
      </c>
      <c r="E63" s="95">
        <v>19.899999999999999</v>
      </c>
      <c r="F63" s="95">
        <v>11.8</v>
      </c>
      <c r="G63" s="95">
        <v>22.3</v>
      </c>
      <c r="H63" s="95">
        <v>25.1</v>
      </c>
      <c r="I63" s="95">
        <v>19.399999999999999</v>
      </c>
      <c r="J63" s="96">
        <f t="shared" si="7"/>
        <v>106.6</v>
      </c>
      <c r="K63" s="96">
        <v>93.7</v>
      </c>
      <c r="L63" s="96">
        <f t="shared" si="1"/>
        <v>113.76734258271077</v>
      </c>
      <c r="M63" s="95">
        <v>15.1</v>
      </c>
      <c r="N63" s="95">
        <v>11.3</v>
      </c>
      <c r="O63" s="95">
        <v>5.7</v>
      </c>
      <c r="P63" s="95">
        <v>4.5</v>
      </c>
      <c r="Q63" s="95">
        <v>4</v>
      </c>
      <c r="R63" s="97">
        <v>5.7</v>
      </c>
      <c r="S63" s="98">
        <f t="shared" si="4"/>
        <v>46.300000000000004</v>
      </c>
      <c r="T63" s="99">
        <v>45.2</v>
      </c>
      <c r="U63" s="100">
        <f t="shared" si="3"/>
        <v>102.43362831858407</v>
      </c>
      <c r="V63" s="101">
        <f t="shared" si="5"/>
        <v>152.89999999999998</v>
      </c>
      <c r="W63" s="102">
        <v>138.9</v>
      </c>
      <c r="X63" s="103">
        <f t="shared" si="2"/>
        <v>110.07919366450682</v>
      </c>
    </row>
    <row r="64" spans="2:24" x14ac:dyDescent="0.15">
      <c r="B64" s="126"/>
      <c r="C64" s="65" t="s">
        <v>23</v>
      </c>
      <c r="D64" s="66">
        <v>0.3</v>
      </c>
      <c r="E64" s="28">
        <v>0.5</v>
      </c>
      <c r="F64" s="28">
        <v>0.4</v>
      </c>
      <c r="G64" s="28">
        <v>0.6</v>
      </c>
      <c r="H64" s="28">
        <v>0.9</v>
      </c>
      <c r="I64" s="28">
        <v>0.4</v>
      </c>
      <c r="J64" s="41">
        <f t="shared" si="7"/>
        <v>3.1</v>
      </c>
      <c r="K64" s="29">
        <v>3</v>
      </c>
      <c r="L64" s="30">
        <f t="shared" si="1"/>
        <v>103.33333333333334</v>
      </c>
      <c r="M64" s="28">
        <v>0.5</v>
      </c>
      <c r="N64" s="28">
        <v>0.4</v>
      </c>
      <c r="O64" s="28">
        <v>0.3</v>
      </c>
      <c r="P64" s="28">
        <v>0.3</v>
      </c>
      <c r="Q64" s="28">
        <v>0.2</v>
      </c>
      <c r="R64" s="31">
        <v>0.3</v>
      </c>
      <c r="S64" s="32">
        <f t="shared" si="4"/>
        <v>2</v>
      </c>
      <c r="T64" s="33">
        <v>1.9</v>
      </c>
      <c r="U64" s="34">
        <f t="shared" si="3"/>
        <v>105.26315789473684</v>
      </c>
      <c r="V64" s="35">
        <f t="shared" si="5"/>
        <v>5.0999999999999996</v>
      </c>
      <c r="W64" s="36">
        <v>4.9000000000000004</v>
      </c>
      <c r="X64" s="37">
        <f t="shared" si="2"/>
        <v>104.08163265306121</v>
      </c>
    </row>
    <row r="65" spans="2:24" x14ac:dyDescent="0.15">
      <c r="B65" s="126"/>
      <c r="C65" s="67" t="s">
        <v>24</v>
      </c>
      <c r="D65" s="38">
        <v>7.8</v>
      </c>
      <c r="E65" s="39">
        <v>19.399999999999999</v>
      </c>
      <c r="F65" s="39">
        <v>11.4</v>
      </c>
      <c r="G65" s="39">
        <v>21.7</v>
      </c>
      <c r="H65" s="39">
        <v>24.200000000000003</v>
      </c>
      <c r="I65" s="40">
        <v>19</v>
      </c>
      <c r="J65" s="42">
        <f t="shared" si="7"/>
        <v>103.5</v>
      </c>
      <c r="K65" s="42">
        <v>90.7</v>
      </c>
      <c r="L65" s="42">
        <f t="shared" si="1"/>
        <v>114.11245865490629</v>
      </c>
      <c r="M65" s="39">
        <v>14.6</v>
      </c>
      <c r="N65" s="39">
        <v>10.9</v>
      </c>
      <c r="O65" s="39">
        <v>5.4</v>
      </c>
      <c r="P65" s="39">
        <v>4.2</v>
      </c>
      <c r="Q65" s="39">
        <v>3.8</v>
      </c>
      <c r="R65" s="43">
        <v>5.4</v>
      </c>
      <c r="S65" s="44">
        <f t="shared" si="4"/>
        <v>44.3</v>
      </c>
      <c r="T65" s="45">
        <v>43.3</v>
      </c>
      <c r="U65" s="46">
        <f t="shared" si="3"/>
        <v>102.30946882217089</v>
      </c>
      <c r="V65" s="47">
        <f t="shared" si="5"/>
        <v>147.80000000000001</v>
      </c>
      <c r="W65" s="48">
        <v>134</v>
      </c>
      <c r="X65" s="49">
        <f t="shared" si="2"/>
        <v>110.29850746268657</v>
      </c>
    </row>
    <row r="66" spans="2:24" x14ac:dyDescent="0.15">
      <c r="B66" s="126"/>
      <c r="C66" s="67" t="s">
        <v>25</v>
      </c>
      <c r="D66" s="38">
        <v>7.3999999999999995</v>
      </c>
      <c r="E66" s="39">
        <v>18.299999999999997</v>
      </c>
      <c r="F66" s="39">
        <v>10.5</v>
      </c>
      <c r="G66" s="39">
        <v>18.600000000000001</v>
      </c>
      <c r="H66" s="39">
        <v>20.400000000000002</v>
      </c>
      <c r="I66" s="40">
        <v>17.399999999999999</v>
      </c>
      <c r="J66" s="42">
        <f t="shared" si="7"/>
        <v>92.6</v>
      </c>
      <c r="K66" s="42">
        <v>80.3</v>
      </c>
      <c r="L66" s="42">
        <f t="shared" si="1"/>
        <v>115.31755915317558</v>
      </c>
      <c r="M66" s="39">
        <v>13.9</v>
      </c>
      <c r="N66" s="39">
        <v>10.600000000000001</v>
      </c>
      <c r="O66" s="39">
        <v>5.1000000000000005</v>
      </c>
      <c r="P66" s="39">
        <v>3.9</v>
      </c>
      <c r="Q66" s="39">
        <v>3.6</v>
      </c>
      <c r="R66" s="43">
        <v>5.1000000000000005</v>
      </c>
      <c r="S66" s="44">
        <f t="shared" si="4"/>
        <v>42.2</v>
      </c>
      <c r="T66" s="45">
        <v>41</v>
      </c>
      <c r="U66" s="46">
        <f t="shared" si="3"/>
        <v>102.92682926829269</v>
      </c>
      <c r="V66" s="47">
        <f t="shared" si="5"/>
        <v>134.79999999999998</v>
      </c>
      <c r="W66" s="48">
        <v>121.3</v>
      </c>
      <c r="X66" s="49">
        <f t="shared" si="2"/>
        <v>111.12943116240723</v>
      </c>
    </row>
    <row r="67" spans="2:24" x14ac:dyDescent="0.15">
      <c r="B67" s="126"/>
      <c r="C67" s="67" t="s">
        <v>26</v>
      </c>
      <c r="D67" s="68">
        <v>0.7</v>
      </c>
      <c r="E67" s="51">
        <v>1.6</v>
      </c>
      <c r="F67" s="51">
        <v>1.3</v>
      </c>
      <c r="G67" s="51">
        <v>3.7</v>
      </c>
      <c r="H67" s="51">
        <v>4.7</v>
      </c>
      <c r="I67" s="51">
        <v>2</v>
      </c>
      <c r="J67" s="42">
        <f t="shared" si="7"/>
        <v>14</v>
      </c>
      <c r="K67" s="42">
        <v>13.4</v>
      </c>
      <c r="L67" s="42">
        <f t="shared" ref="L67:L74" si="8">J67/K67*100</f>
        <v>104.4776119402985</v>
      </c>
      <c r="M67" s="51">
        <v>1.2</v>
      </c>
      <c r="N67" s="51">
        <v>0.7</v>
      </c>
      <c r="O67" s="51">
        <v>0.6</v>
      </c>
      <c r="P67" s="51">
        <v>0.6</v>
      </c>
      <c r="Q67" s="51">
        <v>0.4</v>
      </c>
      <c r="R67" s="52">
        <v>0.6</v>
      </c>
      <c r="S67" s="44">
        <f t="shared" si="4"/>
        <v>4.0999999999999996</v>
      </c>
      <c r="T67" s="45">
        <v>4.2</v>
      </c>
      <c r="U67" s="46">
        <f t="shared" si="3"/>
        <v>97.619047619047606</v>
      </c>
      <c r="V67" s="47">
        <f t="shared" si="5"/>
        <v>18.100000000000001</v>
      </c>
      <c r="W67" s="48">
        <v>17.600000000000001</v>
      </c>
      <c r="X67" s="49">
        <f t="shared" ref="X67:X74" si="9">V67/W67*100</f>
        <v>102.84090909090908</v>
      </c>
    </row>
    <row r="68" spans="2:24" ht="14.25" thickBot="1" x14ac:dyDescent="0.2">
      <c r="B68" s="127"/>
      <c r="C68" s="71" t="s">
        <v>27</v>
      </c>
      <c r="D68" s="72">
        <v>0.7</v>
      </c>
      <c r="E68" s="73">
        <v>1.6</v>
      </c>
      <c r="F68" s="73">
        <v>1.3</v>
      </c>
      <c r="G68" s="73">
        <v>3.7</v>
      </c>
      <c r="H68" s="73">
        <v>4.7</v>
      </c>
      <c r="I68" s="73">
        <v>2</v>
      </c>
      <c r="J68" s="57">
        <f t="shared" si="7"/>
        <v>14</v>
      </c>
      <c r="K68" s="57">
        <v>13.4</v>
      </c>
      <c r="L68" s="57">
        <f t="shared" si="8"/>
        <v>104.4776119402985</v>
      </c>
      <c r="M68" s="73">
        <v>1.2</v>
      </c>
      <c r="N68" s="73">
        <v>0.7</v>
      </c>
      <c r="O68" s="73">
        <v>0.6</v>
      </c>
      <c r="P68" s="73">
        <v>0.6</v>
      </c>
      <c r="Q68" s="73">
        <v>0.4</v>
      </c>
      <c r="R68" s="74">
        <v>0.6</v>
      </c>
      <c r="S68" s="75">
        <f t="shared" si="4"/>
        <v>4.0999999999999996</v>
      </c>
      <c r="T68" s="76">
        <v>4.2</v>
      </c>
      <c r="U68" s="77">
        <f t="shared" ref="U68:U74" si="10">S68/T68*100</f>
        <v>97.619047619047606</v>
      </c>
      <c r="V68" s="78">
        <f t="shared" si="5"/>
        <v>18.100000000000001</v>
      </c>
      <c r="W68" s="79">
        <v>17.600000000000001</v>
      </c>
      <c r="X68" s="80">
        <f t="shared" si="9"/>
        <v>102.84090909090908</v>
      </c>
    </row>
    <row r="69" spans="2:24" x14ac:dyDescent="0.15">
      <c r="B69" s="128" t="s">
        <v>38</v>
      </c>
      <c r="C69" s="14" t="s">
        <v>22</v>
      </c>
      <c r="D69" s="104">
        <f>D3+D9+D15+D21+D27+D33+D39+D45+D51+D57+D63</f>
        <v>1047.3</v>
      </c>
      <c r="E69" s="104">
        <f t="shared" ref="E69:I73" si="11">E3+E9+E15+E21+E27+E33+E39+E45+E51+E57+E63</f>
        <v>1600.3000000000002</v>
      </c>
      <c r="F69" s="104">
        <f t="shared" si="11"/>
        <v>1535.0000000000002</v>
      </c>
      <c r="G69" s="104">
        <f t="shared" si="11"/>
        <v>2096.5</v>
      </c>
      <c r="H69" s="104">
        <f t="shared" si="11"/>
        <v>2247.7999999999997</v>
      </c>
      <c r="I69" s="104">
        <f t="shared" si="11"/>
        <v>1689.0000000000002</v>
      </c>
      <c r="J69" s="18">
        <f t="shared" si="7"/>
        <v>10215.9</v>
      </c>
      <c r="K69" s="81">
        <f t="shared" ref="K69:K74" si="12">K3+K9+K15+K21+K27+K33+K39+K45+K51+K57+K63</f>
        <v>10079.100000000002</v>
      </c>
      <c r="L69" s="18">
        <f t="shared" si="8"/>
        <v>101.35726404143224</v>
      </c>
      <c r="M69" s="105">
        <f>M3+M9+M15+M21+M27+M33+M39+M45+M51+M57+M63</f>
        <v>1682.9</v>
      </c>
      <c r="N69" s="105">
        <f t="shared" ref="N69:R69" si="13">N3+N9+N15+N21+N27+N33+N39+N45+N51+N57+N63</f>
        <v>1148.3999999999999</v>
      </c>
      <c r="O69" s="105">
        <f t="shared" si="13"/>
        <v>1017.4000000000001</v>
      </c>
      <c r="P69" s="105">
        <f t="shared" si="13"/>
        <v>988.29999999999984</v>
      </c>
      <c r="Q69" s="105">
        <f t="shared" si="13"/>
        <v>944.89999999999986</v>
      </c>
      <c r="R69" s="106">
        <f t="shared" si="13"/>
        <v>987.09999999999991</v>
      </c>
      <c r="S69" s="20">
        <f t="shared" ref="S69:S74" si="14">SUM(M69:R69)</f>
        <v>6769</v>
      </c>
      <c r="T69" s="82">
        <f t="shared" ref="T69:T74" si="15">T3+T9+T15+T21+T27+T33+T39+T45+T51+T57+T63</f>
        <v>7017.3000000000011</v>
      </c>
      <c r="U69" s="22">
        <f t="shared" si="10"/>
        <v>96.461602040670897</v>
      </c>
      <c r="V69" s="83">
        <f t="shared" ref="V69:V74" si="16">SUM(D69:I69,M69:R69)</f>
        <v>16984.899999999998</v>
      </c>
      <c r="W69" s="83">
        <f>W3+W9+W15+W21+W27+W33+W39+W45+W51+W57+W63</f>
        <v>17096.400000000001</v>
      </c>
      <c r="X69" s="25">
        <f t="shared" si="9"/>
        <v>99.347815914461506</v>
      </c>
    </row>
    <row r="70" spans="2:24" x14ac:dyDescent="0.15">
      <c r="B70" s="129"/>
      <c r="C70" s="65" t="s">
        <v>23</v>
      </c>
      <c r="D70" s="107">
        <f t="shared" ref="D70:I74" si="17">D4+D10+D16+D22+D28+D34+D40+D46+D52+D58+D64</f>
        <v>367.60000000000008</v>
      </c>
      <c r="E70" s="107">
        <f t="shared" si="11"/>
        <v>564.19999999999993</v>
      </c>
      <c r="F70" s="107">
        <f t="shared" si="11"/>
        <v>579.20000000000005</v>
      </c>
      <c r="G70" s="107">
        <f t="shared" si="11"/>
        <v>837.30000000000007</v>
      </c>
      <c r="H70" s="107">
        <f t="shared" si="11"/>
        <v>893.2</v>
      </c>
      <c r="I70" s="107">
        <f t="shared" si="11"/>
        <v>627.20000000000005</v>
      </c>
      <c r="J70" s="41">
        <f t="shared" si="7"/>
        <v>3868.7</v>
      </c>
      <c r="K70" s="84">
        <f t="shared" si="12"/>
        <v>3692.5000000000005</v>
      </c>
      <c r="L70" s="30">
        <f t="shared" si="8"/>
        <v>104.7718348002708</v>
      </c>
      <c r="M70" s="108">
        <f t="shared" ref="M70:R74" si="18">M4+M10+M16+M22+M28+M34+M40+M46+M52+M58+M64</f>
        <v>607.99999999999989</v>
      </c>
      <c r="N70" s="108">
        <f t="shared" si="18"/>
        <v>421.40000000000003</v>
      </c>
      <c r="O70" s="108">
        <f t="shared" si="18"/>
        <v>411.20000000000005</v>
      </c>
      <c r="P70" s="108">
        <f t="shared" si="18"/>
        <v>370.49999999999994</v>
      </c>
      <c r="Q70" s="108">
        <f t="shared" si="18"/>
        <v>364.09999999999997</v>
      </c>
      <c r="R70" s="109">
        <f t="shared" si="18"/>
        <v>331.90000000000003</v>
      </c>
      <c r="S70" s="32">
        <f t="shared" si="14"/>
        <v>2507.1</v>
      </c>
      <c r="T70" s="85">
        <f t="shared" si="15"/>
        <v>2643.9000000000005</v>
      </c>
      <c r="U70" s="34">
        <f>S70/T70*100</f>
        <v>94.825825485078838</v>
      </c>
      <c r="V70" s="86">
        <f t="shared" si="16"/>
        <v>6375.7999999999993</v>
      </c>
      <c r="W70" s="86">
        <f t="shared" ref="W70:W74" si="19">W4+W10+W16+W22+W28+W34+W40+W46+W52+W58+W64</f>
        <v>6336.3</v>
      </c>
      <c r="X70" s="37">
        <f t="shared" si="9"/>
        <v>100.62339220049554</v>
      </c>
    </row>
    <row r="71" spans="2:24" x14ac:dyDescent="0.15">
      <c r="B71" s="129"/>
      <c r="C71" s="67" t="s">
        <v>24</v>
      </c>
      <c r="D71" s="40">
        <f t="shared" si="17"/>
        <v>679.69999999999993</v>
      </c>
      <c r="E71" s="40">
        <f t="shared" si="11"/>
        <v>1036.1000000000001</v>
      </c>
      <c r="F71" s="40">
        <f t="shared" si="11"/>
        <v>955.79999999999973</v>
      </c>
      <c r="G71" s="40">
        <f t="shared" si="11"/>
        <v>1259.2000000000003</v>
      </c>
      <c r="H71" s="40">
        <f t="shared" si="11"/>
        <v>1354.6</v>
      </c>
      <c r="I71" s="40">
        <f t="shared" si="11"/>
        <v>1061.7999999999997</v>
      </c>
      <c r="J71" s="41">
        <f t="shared" ref="J71:J72" si="20">SUM(D71:I71)</f>
        <v>6347.1999999999989</v>
      </c>
      <c r="K71" s="87">
        <f t="shared" si="12"/>
        <v>6386.5999999999995</v>
      </c>
      <c r="L71" s="42">
        <f t="shared" si="8"/>
        <v>99.383083330723693</v>
      </c>
      <c r="M71" s="39">
        <f t="shared" si="18"/>
        <v>1074.8999999999999</v>
      </c>
      <c r="N71" s="39">
        <f t="shared" si="18"/>
        <v>727</v>
      </c>
      <c r="O71" s="39">
        <f t="shared" si="18"/>
        <v>606.20000000000005</v>
      </c>
      <c r="P71" s="39">
        <f t="shared" si="18"/>
        <v>617.80000000000007</v>
      </c>
      <c r="Q71" s="39">
        <f t="shared" si="18"/>
        <v>580.79999999999984</v>
      </c>
      <c r="R71" s="43">
        <f>R5+R11+R17+R23+R29+R35+R41+R47+R53+R59+R65</f>
        <v>655.20000000000005</v>
      </c>
      <c r="S71" s="44">
        <f t="shared" si="14"/>
        <v>4261.8999999999996</v>
      </c>
      <c r="T71" s="88">
        <f t="shared" si="15"/>
        <v>4373.5</v>
      </c>
      <c r="U71" s="46">
        <f t="shared" si="10"/>
        <v>97.448267977592309</v>
      </c>
      <c r="V71" s="89">
        <f t="shared" si="16"/>
        <v>10609.099999999999</v>
      </c>
      <c r="W71" s="89">
        <f t="shared" si="19"/>
        <v>10760.099999999999</v>
      </c>
      <c r="X71" s="49">
        <f t="shared" si="9"/>
        <v>98.596667317218248</v>
      </c>
    </row>
    <row r="72" spans="2:24" x14ac:dyDescent="0.15">
      <c r="B72" s="129"/>
      <c r="C72" s="67" t="s">
        <v>25</v>
      </c>
      <c r="D72" s="40">
        <f t="shared" si="17"/>
        <v>859.3</v>
      </c>
      <c r="E72" s="40">
        <f t="shared" si="11"/>
        <v>1355.6</v>
      </c>
      <c r="F72" s="40">
        <f t="shared" si="11"/>
        <v>1295</v>
      </c>
      <c r="G72" s="40">
        <f t="shared" si="11"/>
        <v>1776.8</v>
      </c>
      <c r="H72" s="40">
        <f t="shared" si="11"/>
        <v>1894.1000000000001</v>
      </c>
      <c r="I72" s="40">
        <f t="shared" si="11"/>
        <v>1421.8</v>
      </c>
      <c r="J72" s="41">
        <f t="shared" si="20"/>
        <v>8602.6</v>
      </c>
      <c r="K72" s="87">
        <f t="shared" si="12"/>
        <v>8498.6999999999989</v>
      </c>
      <c r="L72" s="42">
        <f t="shared" si="8"/>
        <v>101.2225399178698</v>
      </c>
      <c r="M72" s="39">
        <f t="shared" si="18"/>
        <v>1397.6</v>
      </c>
      <c r="N72" s="39">
        <f t="shared" si="18"/>
        <v>916.29999999999984</v>
      </c>
      <c r="O72" s="39">
        <f t="shared" si="18"/>
        <v>782</v>
      </c>
      <c r="P72" s="39">
        <f t="shared" si="18"/>
        <v>730.09999999999991</v>
      </c>
      <c r="Q72" s="39">
        <f t="shared" si="18"/>
        <v>718.90000000000009</v>
      </c>
      <c r="R72" s="43">
        <f t="shared" si="18"/>
        <v>764.7</v>
      </c>
      <c r="S72" s="44">
        <f t="shared" si="14"/>
        <v>5309.5999999999995</v>
      </c>
      <c r="T72" s="88">
        <f t="shared" si="15"/>
        <v>5577.2000000000007</v>
      </c>
      <c r="U72" s="46">
        <f t="shared" si="10"/>
        <v>95.201893423223112</v>
      </c>
      <c r="V72" s="89">
        <f>SUM(D72:I72,M72:R72)</f>
        <v>13912.2</v>
      </c>
      <c r="W72" s="89">
        <f t="shared" si="19"/>
        <v>14075.900000000001</v>
      </c>
      <c r="X72" s="49">
        <f>V72/W72*100</f>
        <v>98.837019302495747</v>
      </c>
    </row>
    <row r="73" spans="2:24" x14ac:dyDescent="0.15">
      <c r="B73" s="129"/>
      <c r="C73" s="67" t="s">
        <v>26</v>
      </c>
      <c r="D73" s="40">
        <f t="shared" si="17"/>
        <v>187.99999999999997</v>
      </c>
      <c r="E73" s="40">
        <f>E7+E13+E19+E25+E31+E37+E43+E49+E55+E61+E67</f>
        <v>244.7</v>
      </c>
      <c r="F73" s="40">
        <f t="shared" si="11"/>
        <v>240</v>
      </c>
      <c r="G73" s="40">
        <f t="shared" si="11"/>
        <v>319.7</v>
      </c>
      <c r="H73" s="40">
        <f t="shared" si="11"/>
        <v>353.7</v>
      </c>
      <c r="I73" s="40">
        <f>I7+I13+I19+I25+I31+I37+I43+I49+I55+I61+I67</f>
        <v>267.2</v>
      </c>
      <c r="J73" s="41">
        <f>SUM(D73:I73)</f>
        <v>1613.3</v>
      </c>
      <c r="K73" s="87">
        <f t="shared" si="12"/>
        <v>1580.3999999999999</v>
      </c>
      <c r="L73" s="42">
        <f t="shared" si="8"/>
        <v>102.08175145532776</v>
      </c>
      <c r="M73" s="39">
        <f>M7+M13+M19+M25+M31+M37+M43+M49+M55+M61+M67</f>
        <v>285.29999999999995</v>
      </c>
      <c r="N73" s="39">
        <f t="shared" si="18"/>
        <v>232.1</v>
      </c>
      <c r="O73" s="39">
        <f t="shared" si="18"/>
        <v>235.39999999999998</v>
      </c>
      <c r="P73" s="39">
        <f t="shared" si="18"/>
        <v>258.20000000000005</v>
      </c>
      <c r="Q73" s="39">
        <f t="shared" si="18"/>
        <v>226.00000000000006</v>
      </c>
      <c r="R73" s="43">
        <f t="shared" si="18"/>
        <v>222.4</v>
      </c>
      <c r="S73" s="44">
        <f t="shared" si="14"/>
        <v>1459.4</v>
      </c>
      <c r="T73" s="88">
        <f t="shared" si="15"/>
        <v>1440.1000000000001</v>
      </c>
      <c r="U73" s="46">
        <f t="shared" si="10"/>
        <v>101.34018470939519</v>
      </c>
      <c r="V73" s="89">
        <f>SUM(D73:I73,M73:R73)</f>
        <v>3072.7000000000003</v>
      </c>
      <c r="W73" s="89">
        <f t="shared" si="19"/>
        <v>3020.4999999999995</v>
      </c>
      <c r="X73" s="49">
        <f>V73/W73*100</f>
        <v>101.72819069690451</v>
      </c>
    </row>
    <row r="74" spans="2:24" ht="14.25" thickBot="1" x14ac:dyDescent="0.2">
      <c r="B74" s="130"/>
      <c r="C74" s="69" t="s">
        <v>27</v>
      </c>
      <c r="D74" s="110">
        <f t="shared" si="17"/>
        <v>205.9</v>
      </c>
      <c r="E74" s="110">
        <f t="shared" si="17"/>
        <v>267.5</v>
      </c>
      <c r="F74" s="110">
        <f t="shared" si="17"/>
        <v>262.29999999999995</v>
      </c>
      <c r="G74" s="110">
        <f t="shared" si="17"/>
        <v>345.59999999999997</v>
      </c>
      <c r="H74" s="110">
        <f t="shared" si="17"/>
        <v>382.79999999999995</v>
      </c>
      <c r="I74" s="110">
        <f t="shared" si="17"/>
        <v>291.3</v>
      </c>
      <c r="J74" s="56">
        <f>SUM(D74:I74)</f>
        <v>1755.3999999999999</v>
      </c>
      <c r="K74" s="90">
        <f t="shared" si="12"/>
        <v>1673.3999999999999</v>
      </c>
      <c r="L74" s="56">
        <f t="shared" si="8"/>
        <v>104.90020317915621</v>
      </c>
      <c r="M74" s="111">
        <f t="shared" si="18"/>
        <v>303.79999999999995</v>
      </c>
      <c r="N74" s="111">
        <f t="shared" si="18"/>
        <v>247.2</v>
      </c>
      <c r="O74" s="111">
        <f t="shared" si="18"/>
        <v>250.79999999999998</v>
      </c>
      <c r="P74" s="111">
        <f t="shared" si="18"/>
        <v>275.8</v>
      </c>
      <c r="Q74" s="111">
        <f t="shared" si="18"/>
        <v>244.40000000000003</v>
      </c>
      <c r="R74" s="112">
        <f t="shared" si="18"/>
        <v>238.1</v>
      </c>
      <c r="S74" s="59">
        <f t="shared" si="14"/>
        <v>1560.1</v>
      </c>
      <c r="T74" s="91">
        <f t="shared" si="15"/>
        <v>1582.8000000000002</v>
      </c>
      <c r="U74" s="61">
        <f t="shared" si="10"/>
        <v>98.565832701541552</v>
      </c>
      <c r="V74" s="92">
        <f t="shared" si="16"/>
        <v>3315.5</v>
      </c>
      <c r="W74" s="92">
        <f t="shared" si="19"/>
        <v>3256.2</v>
      </c>
      <c r="X74" s="64">
        <f t="shared" si="9"/>
        <v>101.82114120754252</v>
      </c>
    </row>
    <row r="75" spans="2:24" ht="13.5" customHeight="1" x14ac:dyDescent="0.15">
      <c r="B75" s="131" t="s">
        <v>39</v>
      </c>
      <c r="C75" s="113" t="s">
        <v>22</v>
      </c>
      <c r="D75" s="114">
        <v>1075.3</v>
      </c>
      <c r="E75" s="115">
        <v>1582.7</v>
      </c>
      <c r="F75" s="115">
        <v>1539.2</v>
      </c>
      <c r="G75" s="115">
        <v>1931.7</v>
      </c>
      <c r="H75" s="115">
        <v>2249.6999999999998</v>
      </c>
      <c r="I75" s="116">
        <v>1700.5</v>
      </c>
      <c r="J75" s="117">
        <v>10079.1</v>
      </c>
      <c r="M75" s="114">
        <v>1722.5</v>
      </c>
      <c r="N75" s="115">
        <v>1109.8</v>
      </c>
      <c r="O75" s="115">
        <v>1219.3</v>
      </c>
      <c r="P75" s="115">
        <v>1050.0999999999999</v>
      </c>
      <c r="Q75" s="115">
        <v>932.1</v>
      </c>
      <c r="R75" s="116">
        <v>983.5</v>
      </c>
      <c r="S75" s="117">
        <v>7017.3</v>
      </c>
    </row>
    <row r="76" spans="2:24" ht="14.25" thickBot="1" x14ac:dyDescent="0.2">
      <c r="B76" s="132"/>
      <c r="C76" s="118" t="s">
        <v>40</v>
      </c>
      <c r="D76" s="119">
        <f t="shared" ref="D76:J76" si="21">D69/D75*100</f>
        <v>97.396075513810104</v>
      </c>
      <c r="E76" s="111">
        <f t="shared" si="21"/>
        <v>101.11202375687118</v>
      </c>
      <c r="F76" s="111">
        <f t="shared" si="21"/>
        <v>99.727130977130983</v>
      </c>
      <c r="G76" s="111">
        <f t="shared" si="21"/>
        <v>108.53134544701557</v>
      </c>
      <c r="H76" s="111">
        <f t="shared" si="21"/>
        <v>99.915544294794856</v>
      </c>
      <c r="I76" s="112">
        <f t="shared" si="21"/>
        <v>99.323728315201421</v>
      </c>
      <c r="J76" s="120">
        <f t="shared" si="21"/>
        <v>101.35726404143226</v>
      </c>
      <c r="L76" s="121"/>
      <c r="M76" s="110">
        <f t="shared" ref="M76:S76" si="22">M69/M75*100</f>
        <v>97.701015965166917</v>
      </c>
      <c r="N76" s="111">
        <f t="shared" si="22"/>
        <v>103.47810416291223</v>
      </c>
      <c r="O76" s="111">
        <f t="shared" si="22"/>
        <v>83.441318789469378</v>
      </c>
      <c r="P76" s="111">
        <f t="shared" si="22"/>
        <v>94.114846205123314</v>
      </c>
      <c r="Q76" s="111">
        <f t="shared" si="22"/>
        <v>101.3732432142474</v>
      </c>
      <c r="R76" s="112">
        <f t="shared" si="22"/>
        <v>100.36603965429588</v>
      </c>
      <c r="S76" s="120">
        <f t="shared" si="22"/>
        <v>96.461602040670911</v>
      </c>
      <c r="V76" s="122"/>
    </row>
    <row r="78" spans="2:24" x14ac:dyDescent="0.15">
      <c r="V78" s="123"/>
    </row>
    <row r="79" spans="2:24" x14ac:dyDescent="0.15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</row>
    <row r="80" spans="2:24" x14ac:dyDescent="0.15">
      <c r="E80" s="123"/>
      <c r="Q80" s="124"/>
    </row>
  </sheetData>
  <mergeCells count="13">
    <mergeCell ref="B3:B8"/>
    <mergeCell ref="B9:B14"/>
    <mergeCell ref="B39:B44"/>
    <mergeCell ref="B45:B50"/>
    <mergeCell ref="B27:B32"/>
    <mergeCell ref="B33:B38"/>
    <mergeCell ref="B15:B20"/>
    <mergeCell ref="B21:B26"/>
    <mergeCell ref="B63:B68"/>
    <mergeCell ref="B69:B74"/>
    <mergeCell ref="B75:B76"/>
    <mergeCell ref="B51:B56"/>
    <mergeCell ref="B57:B62"/>
  </mergeCells>
  <phoneticPr fontId="1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&amp;L&amp;"-,太字"&amp;16平成29年度胆振管内観光入込客数調査結果</oddHeader>
  </headerFooter>
  <rowBreaks count="2" manualBreakCount="2">
    <brk id="38" min="1" max="24" man="1"/>
    <brk id="68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観光入込</vt:lpstr>
      <vt:lpstr>観光入込!Print_Area</vt:lpstr>
      <vt:lpstr>観光入込!Print_Titles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山形＿圭佑</dc:creator>
  <cp:lastModifiedBy>山下＿知子</cp:lastModifiedBy>
  <dcterms:created xsi:type="dcterms:W3CDTF">2018-06-29T08:05:20Z</dcterms:created>
  <dcterms:modified xsi:type="dcterms:W3CDTF">2019-07-11T04:43:13Z</dcterms:modified>
</cp:coreProperties>
</file>