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\050 観光振興係（新）\●観光統計\01_管内市町観光入込調査・訪日外国人宿泊者数調査（報道発表あり）\観光入込調査客数・訪日外国人客数\R4年度\下期\03_報道発表\HP用\"/>
    </mc:Choice>
  </mc:AlternateContent>
  <bookViews>
    <workbookView xWindow="0" yWindow="0" windowWidth="19200" windowHeight="6970" tabRatio="910"/>
  </bookViews>
  <sheets>
    <sheet name="訪日外国人（市町村、月別）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6" l="1"/>
  <c r="S25" i="16"/>
  <c r="T24" i="16"/>
  <c r="R24" i="16"/>
  <c r="T23" i="16"/>
  <c r="R23" i="16"/>
  <c r="T22" i="16"/>
  <c r="R22" i="16"/>
  <c r="T21" i="16"/>
  <c r="R21" i="16"/>
  <c r="T20" i="16"/>
  <c r="R20" i="16"/>
  <c r="T19" i="16"/>
  <c r="R19" i="16"/>
  <c r="T18" i="16"/>
  <c r="R18" i="16"/>
  <c r="T17" i="16"/>
  <c r="R17" i="16"/>
  <c r="T16" i="16"/>
  <c r="R16" i="16"/>
  <c r="T15" i="16"/>
  <c r="R15" i="16"/>
  <c r="R14" i="16"/>
  <c r="T14" i="16" s="1"/>
  <c r="T13" i="16"/>
  <c r="R13" i="16"/>
  <c r="T12" i="16"/>
  <c r="R12" i="16"/>
  <c r="T11" i="16"/>
  <c r="R11" i="16"/>
  <c r="R10" i="16"/>
  <c r="T10" i="16" s="1"/>
  <c r="T9" i="16"/>
  <c r="R9" i="16"/>
  <c r="R8" i="16"/>
  <c r="T8" i="16" s="1"/>
  <c r="T7" i="16"/>
  <c r="R7" i="16"/>
  <c r="R6" i="16"/>
  <c r="T6" i="16" s="1"/>
  <c r="T5" i="16"/>
  <c r="R5" i="16"/>
  <c r="R4" i="16"/>
  <c r="R26" i="16" s="1"/>
  <c r="T3" i="16"/>
  <c r="R3" i="16"/>
  <c r="R25" i="16" s="1"/>
  <c r="T25" i="16" s="1"/>
  <c r="J26" i="16"/>
  <c r="J25" i="16"/>
  <c r="K24" i="16"/>
  <c r="I24" i="16"/>
  <c r="K23" i="16"/>
  <c r="I23" i="16"/>
  <c r="K22" i="16"/>
  <c r="I22" i="16"/>
  <c r="K21" i="16"/>
  <c r="I21" i="16"/>
  <c r="K20" i="16"/>
  <c r="I20" i="16"/>
  <c r="K19" i="16"/>
  <c r="I19" i="16"/>
  <c r="K18" i="16"/>
  <c r="I18" i="16"/>
  <c r="K17" i="16"/>
  <c r="I17" i="16"/>
  <c r="K16" i="16"/>
  <c r="I16" i="16"/>
  <c r="K15" i="16"/>
  <c r="I15" i="16"/>
  <c r="K14" i="16"/>
  <c r="I14" i="16"/>
  <c r="K13" i="16"/>
  <c r="I13" i="16"/>
  <c r="K12" i="16"/>
  <c r="I12" i="16"/>
  <c r="K11" i="16"/>
  <c r="I11" i="16"/>
  <c r="K10" i="16"/>
  <c r="I10" i="16"/>
  <c r="K9" i="16"/>
  <c r="I9" i="16"/>
  <c r="K8" i="16"/>
  <c r="I8" i="16"/>
  <c r="K7" i="16"/>
  <c r="I7" i="16"/>
  <c r="K6" i="16"/>
  <c r="I6" i="16"/>
  <c r="K5" i="16"/>
  <c r="I5" i="16"/>
  <c r="K4" i="16"/>
  <c r="I4" i="16"/>
  <c r="I26" i="16" s="1"/>
  <c r="K3" i="16"/>
  <c r="I3" i="16"/>
  <c r="I25" i="16" s="1"/>
  <c r="T26" i="16" l="1"/>
  <c r="T4" i="16"/>
  <c r="K25" i="16"/>
  <c r="K26" i="16"/>
</calcChain>
</file>

<file path=xl/sharedStrings.xml><?xml version="1.0" encoding="utf-8"?>
<sst xmlns="http://schemas.openxmlformats.org/spreadsheetml/2006/main" count="74" uniqueCount="41">
  <si>
    <t>２．市町村、月別</t>
    <rPh sb="2" eb="5">
      <t>シチョウソン</t>
    </rPh>
    <rPh sb="6" eb="8">
      <t>ツキベツ</t>
    </rPh>
    <phoneticPr fontId="1"/>
  </si>
  <si>
    <t>(単位：人、％)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</si>
  <si>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</si>
  <si>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</si>
  <si>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</si>
  <si>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</si>
  <si>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</si>
  <si>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</si>
  <si>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</si>
  <si>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</si>
  <si>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上期計</t>
    <rPh sb="0" eb="2">
      <t>カミキ</t>
    </rPh>
    <rPh sb="2" eb="3">
      <t>ケイ</t>
    </rPh>
    <phoneticPr fontId="1"/>
  </si>
  <si>
    <t>前年同期計</t>
    <rPh sb="0" eb="2">
      <t>ゼンネン</t>
    </rPh>
    <rPh sb="2" eb="4">
      <t>ドウキ</t>
    </rPh>
    <rPh sb="4" eb="5">
      <t>ケイ</t>
    </rPh>
    <phoneticPr fontId="1"/>
  </si>
  <si>
    <t>前年同期比</t>
    <rPh sb="0" eb="2">
      <t>ゼンネン</t>
    </rPh>
    <rPh sb="2" eb="4">
      <t>ドウキ</t>
    </rPh>
    <rPh sb="4" eb="5">
      <t>ヒ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</si>
  <si>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</si>
  <si>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</si>
  <si>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</si>
  <si>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</si>
  <si>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</si>
  <si>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</si>
  <si>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下期計</t>
    <rPh sb="0" eb="2">
      <t>シモキ</t>
    </rPh>
    <rPh sb="2" eb="3">
      <t>ケイ</t>
    </rPh>
    <phoneticPr fontId="1"/>
  </si>
  <si>
    <t>年度計</t>
    <rPh sb="0" eb="3">
      <t>ネンドケイ</t>
    </rPh>
    <phoneticPr fontId="1"/>
  </si>
  <si>
    <t>前年度計</t>
    <rPh sb="0" eb="3">
      <t>ゼンネンド</t>
    </rPh>
    <rPh sb="3" eb="4">
      <t>ケイ</t>
    </rPh>
    <phoneticPr fontId="1"/>
  </si>
  <si>
    <t>前年度比</t>
    <rPh sb="0" eb="4">
      <t>ゼンネンドヒ</t>
    </rPh>
    <phoneticPr fontId="1"/>
  </si>
  <si>
    <t>室蘭市</t>
    <rPh sb="0" eb="3">
      <t>ムロランシ</t>
    </rPh>
    <phoneticPr fontId="1"/>
  </si>
  <si>
    <t>宿泊客数</t>
    <rPh sb="0" eb="2">
      <t>シュクハク</t>
    </rPh>
    <rPh sb="2" eb="4">
      <t>キャクスウ</t>
    </rPh>
    <phoneticPr fontId="1"/>
  </si>
  <si>
    <t>宿泊客延数</t>
    <rPh sb="0" eb="2">
      <t>シュクハク</t>
    </rPh>
    <rPh sb="2" eb="3">
      <t>キャク</t>
    </rPh>
    <rPh sb="3" eb="5">
      <t>ノベスウ</t>
    </rPh>
    <phoneticPr fontId="1"/>
  </si>
  <si>
    <t>苫小牧市</t>
    <rPh sb="0" eb="3">
      <t>トマコマイ</t>
    </rPh>
    <rPh sb="3" eb="4">
      <t>シ</t>
    </rPh>
    <phoneticPr fontId="1"/>
  </si>
  <si>
    <t>登別市</t>
    <rPh sb="0" eb="3">
      <t>ノボリベツシ</t>
    </rPh>
    <phoneticPr fontId="1"/>
  </si>
  <si>
    <t>伊達市</t>
    <rPh sb="0" eb="3">
      <t>ダテシ</t>
    </rPh>
    <phoneticPr fontId="1"/>
  </si>
  <si>
    <t>豊浦町</t>
    <rPh sb="0" eb="3">
      <t>トヨウラチョウ</t>
    </rPh>
    <phoneticPr fontId="1"/>
  </si>
  <si>
    <t>洞爺湖町</t>
    <rPh sb="0" eb="4">
      <t>トウヤコチョウ</t>
    </rPh>
    <phoneticPr fontId="1"/>
  </si>
  <si>
    <t>壮瞥町</t>
    <rPh sb="0" eb="3">
      <t>ソウベツチョウ</t>
    </rPh>
    <phoneticPr fontId="1"/>
  </si>
  <si>
    <t>白老町</t>
    <rPh sb="0" eb="3">
      <t>シラオイチョウ</t>
    </rPh>
    <phoneticPr fontId="1"/>
  </si>
  <si>
    <t>安平町</t>
    <rPh sb="0" eb="3">
      <t>アビラチョウ</t>
    </rPh>
    <phoneticPr fontId="1"/>
  </si>
  <si>
    <t>厚真町</t>
    <rPh sb="0" eb="3">
      <t>アツマチョウ</t>
    </rPh>
    <phoneticPr fontId="1"/>
  </si>
  <si>
    <t>むかわ町</t>
    <rPh sb="3" eb="4">
      <t>チョウ</t>
    </rPh>
    <phoneticPr fontId="1"/>
  </si>
  <si>
    <t>振興局計</t>
    <rPh sb="0" eb="3">
      <t>シンコウキョク</t>
    </rPh>
    <rPh sb="3" eb="4">
      <t>ケイ</t>
    </rPh>
    <phoneticPr fontId="1"/>
  </si>
  <si>
    <t>前年度</t>
    <rPh sb="0" eb="3">
      <t>ゼンネンド</t>
    </rPh>
    <phoneticPr fontId="1"/>
  </si>
  <si>
    <t>宿泊客数比</t>
    <rPh sb="0" eb="2">
      <t>シュクハク</t>
    </rPh>
    <rPh sb="2" eb="4">
      <t>キャクスウ</t>
    </rPh>
    <rPh sb="4" eb="5">
      <t>ヒ</t>
    </rPh>
    <phoneticPr fontId="1"/>
  </si>
  <si>
    <t>宿泊客延数比</t>
    <rPh sb="0" eb="2">
      <t>シュクハク</t>
    </rPh>
    <rPh sb="2" eb="3">
      <t>キャク</t>
    </rPh>
    <rPh sb="3" eb="5">
      <t>ノベスウ</t>
    </rPh>
    <rPh sb="5" eb="6">
      <t>ヒ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</si>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</sst>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7" fontId="0" fillId="2" borderId="14" xfId="0" applyNumberFormat="1" applyFill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7" fontId="0" fillId="2" borderId="15" xfId="0" applyNumberFormat="1" applyFill="1" applyBorder="1">
      <alignment vertical="center"/>
    </xf>
    <xf numFmtId="178" fontId="0" fillId="2" borderId="9" xfId="0" applyNumberFormat="1" applyFill="1" applyBorder="1">
      <alignment vertical="center"/>
    </xf>
    <xf numFmtId="178" fontId="0" fillId="2" borderId="10" xfId="0" applyNumberFormat="1" applyFill="1" applyBorder="1">
      <alignment vertical="center"/>
    </xf>
    <xf numFmtId="0" fontId="0" fillId="0" borderId="17" xfId="0" applyBorder="1" applyAlignment="1">
      <alignment horizontal="center" vertical="center" shrinkToFit="1"/>
    </xf>
    <xf numFmtId="176" fontId="0" fillId="2" borderId="18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6" fontId="0" fillId="2" borderId="22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7" fontId="0" fillId="2" borderId="20" xfId="0" applyNumberFormat="1" applyFill="1" applyBorder="1">
      <alignment vertical="center"/>
    </xf>
    <xf numFmtId="178" fontId="0" fillId="2" borderId="17" xfId="4" applyNumberFormat="1" applyFont="1" applyFill="1" applyBorder="1">
      <alignment vertical="center"/>
    </xf>
    <xf numFmtId="178" fontId="0" fillId="2" borderId="18" xfId="0" applyNumberFormat="1" applyFill="1" applyBorder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2" borderId="25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7" fontId="0" fillId="2" borderId="30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7" fontId="0" fillId="2" borderId="27" xfId="0" applyNumberFormat="1" applyFill="1" applyBorder="1">
      <alignment vertical="center"/>
    </xf>
    <xf numFmtId="178" fontId="0" fillId="2" borderId="24" xfId="0" applyNumberFormat="1" applyFill="1" applyBorder="1">
      <alignment vertical="center"/>
    </xf>
    <xf numFmtId="178" fontId="0" fillId="2" borderId="25" xfId="0" applyNumberFormat="1" applyFill="1" applyBorder="1">
      <alignment vertical="center"/>
    </xf>
    <xf numFmtId="178" fontId="0" fillId="2" borderId="17" xfId="0" applyNumberFormat="1" applyFill="1" applyBorder="1">
      <alignment vertical="center"/>
    </xf>
    <xf numFmtId="0" fontId="0" fillId="0" borderId="32" xfId="0" applyBorder="1" applyAlignment="1">
      <alignment horizontal="center" vertical="center" shrinkToFit="1"/>
    </xf>
    <xf numFmtId="176" fontId="0" fillId="2" borderId="33" xfId="0" applyNumberFormat="1" applyFill="1" applyBorder="1">
      <alignment vertical="center"/>
    </xf>
    <xf numFmtId="176" fontId="0" fillId="2" borderId="34" xfId="0" applyNumberFormat="1" applyFill="1" applyBorder="1">
      <alignment vertical="center"/>
    </xf>
    <xf numFmtId="176" fontId="0" fillId="2" borderId="35" xfId="0" applyNumberFormat="1" applyFill="1" applyBorder="1">
      <alignment vertical="center"/>
    </xf>
    <xf numFmtId="176" fontId="0" fillId="2" borderId="36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  <xf numFmtId="177" fontId="0" fillId="2" borderId="38" xfId="0" applyNumberFormat="1" applyFill="1" applyBorder="1">
      <alignment vertical="center"/>
    </xf>
    <xf numFmtId="176" fontId="0" fillId="2" borderId="37" xfId="0" applyNumberFormat="1" applyFill="1" applyBorder="1">
      <alignment vertical="center"/>
    </xf>
    <xf numFmtId="176" fontId="0" fillId="2" borderId="39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7" fontId="0" fillId="2" borderId="35" xfId="0" applyNumberFormat="1" applyFill="1" applyBorder="1">
      <alignment vertical="center"/>
    </xf>
    <xf numFmtId="178" fontId="0" fillId="2" borderId="39" xfId="0" applyNumberFormat="1" applyFill="1" applyBorder="1">
      <alignment vertical="center"/>
    </xf>
    <xf numFmtId="178" fontId="0" fillId="2" borderId="33" xfId="0" applyNumberFormat="1" applyFill="1" applyBorder="1">
      <alignment vertical="center"/>
    </xf>
    <xf numFmtId="178" fontId="0" fillId="2" borderId="13" xfId="0" applyNumberFormat="1" applyFill="1" applyBorder="1">
      <alignment vertical="center"/>
    </xf>
    <xf numFmtId="178" fontId="0" fillId="2" borderId="11" xfId="0" applyNumberFormat="1" applyFill="1" applyBorder="1">
      <alignment vertical="center"/>
    </xf>
    <xf numFmtId="178" fontId="0" fillId="2" borderId="15" xfId="0" applyNumberFormat="1" applyFill="1" applyBorder="1">
      <alignment vertical="center"/>
    </xf>
    <xf numFmtId="0" fontId="0" fillId="0" borderId="39" xfId="0" applyBorder="1" applyAlignment="1">
      <alignment horizontal="center" vertical="center" shrinkToFit="1"/>
    </xf>
    <xf numFmtId="178" fontId="0" fillId="2" borderId="37" xfId="0" applyNumberFormat="1" applyFill="1" applyBorder="1">
      <alignment vertical="center"/>
    </xf>
    <xf numFmtId="178" fontId="0" fillId="2" borderId="34" xfId="0" applyNumberFormat="1" applyFill="1" applyBorder="1">
      <alignment vertical="center"/>
    </xf>
    <xf numFmtId="178" fontId="0" fillId="2" borderId="35" xfId="0" applyNumberFormat="1" applyFill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3" xfId="0" applyNumberFormat="1" applyBorder="1">
      <alignment vertical="center"/>
    </xf>
    <xf numFmtId="177" fontId="0" fillId="2" borderId="18" xfId="0" applyNumberFormat="1" applyFill="1" applyBorder="1">
      <alignment vertical="center"/>
    </xf>
    <xf numFmtId="177" fontId="0" fillId="2" borderId="19" xfId="0" applyNumberFormat="1" applyFill="1" applyBorder="1">
      <alignment vertical="center"/>
    </xf>
    <xf numFmtId="177" fontId="0" fillId="2" borderId="22" xfId="0" applyNumberFormat="1" applyFill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29" xfId="0" applyNumberFormat="1" applyBorder="1">
      <alignment vertical="center"/>
    </xf>
    <xf numFmtId="177" fontId="0" fillId="2" borderId="33" xfId="0" applyNumberFormat="1" applyFill="1" applyBorder="1">
      <alignment vertical="center"/>
    </xf>
    <xf numFmtId="177" fontId="0" fillId="2" borderId="34" xfId="0" applyNumberFormat="1" applyFill="1" applyBorder="1">
      <alignment vertical="center"/>
    </xf>
    <xf numFmtId="177" fontId="0" fillId="2" borderId="37" xfId="0" applyNumberFormat="1" applyFill="1" applyBorder="1">
      <alignment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5">
    <cellStyle name="桁区切り" xfId="4" builtinId="6"/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zoomScaleNormal="100" zoomScaleSheetLayoutView="100" workbookViewId="0">
      <selection activeCell="N31" sqref="N31"/>
    </sheetView>
  </sheetViews>
  <sheetFormatPr defaultRowHeight="13" x14ac:dyDescent="0.2"/>
  <cols>
    <col min="23" max="23" width="10.6328125" customWidth="1"/>
  </cols>
  <sheetData>
    <row r="1" spans="1:23" ht="13.5" thickBot="1" x14ac:dyDescent="0.25">
      <c r="A1" t="s">
        <v>0</v>
      </c>
      <c r="K1" s="1" t="s">
        <v>1</v>
      </c>
    </row>
    <row r="2" spans="1:23" ht="13.5" thickBot="1" x14ac:dyDescent="0.25">
      <c r="A2" s="2" t="s">
        <v>2</v>
      </c>
      <c r="B2" s="2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5" t="s">
        <v>9</v>
      </c>
      <c r="I2" s="6" t="s">
        <v>10</v>
      </c>
      <c r="J2" s="7" t="s">
        <v>11</v>
      </c>
      <c r="K2" s="8" t="s">
        <v>12</v>
      </c>
      <c r="L2" s="9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1" t="s">
        <v>18</v>
      </c>
      <c r="R2" s="12" t="s">
        <v>19</v>
      </c>
      <c r="S2" s="13" t="s">
        <v>11</v>
      </c>
      <c r="T2" s="11" t="s">
        <v>12</v>
      </c>
      <c r="U2" s="12" t="s">
        <v>20</v>
      </c>
      <c r="V2" s="13" t="s">
        <v>21</v>
      </c>
      <c r="W2" s="14" t="s">
        <v>22</v>
      </c>
    </row>
    <row r="3" spans="1:23" x14ac:dyDescent="0.2">
      <c r="A3" s="97" t="s">
        <v>23</v>
      </c>
      <c r="B3" s="15" t="s">
        <v>24</v>
      </c>
      <c r="C3" s="16">
        <v>30</v>
      </c>
      <c r="D3" s="17">
        <v>37</v>
      </c>
      <c r="E3" s="16">
        <v>14</v>
      </c>
      <c r="F3" s="17">
        <v>33</v>
      </c>
      <c r="G3" s="16">
        <v>39</v>
      </c>
      <c r="H3" s="17">
        <v>43</v>
      </c>
      <c r="I3" s="18">
        <f t="shared" ref="I3:I24" si="0">SUM(C3:H3)</f>
        <v>196</v>
      </c>
      <c r="J3" s="19">
        <v>200</v>
      </c>
      <c r="K3" s="20">
        <f t="shared" ref="K3:K25" si="1">IF(OR(J3=0,J3=""),"-",+I3/J3)</f>
        <v>0.98</v>
      </c>
      <c r="L3" s="21">
        <v>45</v>
      </c>
      <c r="M3" s="17">
        <v>19</v>
      </c>
      <c r="N3" s="17">
        <v>18</v>
      </c>
      <c r="O3" s="17">
        <v>102</v>
      </c>
      <c r="P3" s="17">
        <v>81</v>
      </c>
      <c r="Q3" s="22">
        <v>81</v>
      </c>
      <c r="R3" s="23">
        <f t="shared" ref="R3:R24" si="2">SUM(L3:Q3)</f>
        <v>346</v>
      </c>
      <c r="S3" s="24">
        <v>207</v>
      </c>
      <c r="T3" s="25">
        <f>IF(OR(S3=0,S3=""),"-",+R3/S3)</f>
        <v>1.6714975845410629</v>
      </c>
      <c r="U3" s="26">
        <v>542</v>
      </c>
      <c r="V3" s="27">
        <v>407</v>
      </c>
      <c r="W3" s="20">
        <v>1.3316953316953317</v>
      </c>
    </row>
    <row r="4" spans="1:23" x14ac:dyDescent="0.2">
      <c r="A4" s="93"/>
      <c r="B4" s="28" t="s">
        <v>25</v>
      </c>
      <c r="C4" s="29">
        <v>30</v>
      </c>
      <c r="D4" s="30">
        <v>37</v>
      </c>
      <c r="E4" s="30">
        <v>14</v>
      </c>
      <c r="F4" s="30">
        <v>33</v>
      </c>
      <c r="G4" s="30">
        <v>42</v>
      </c>
      <c r="H4" s="31">
        <v>48</v>
      </c>
      <c r="I4" s="32">
        <f t="shared" si="0"/>
        <v>204</v>
      </c>
      <c r="J4" s="33">
        <v>247</v>
      </c>
      <c r="K4" s="34">
        <f t="shared" si="1"/>
        <v>0.82591093117408909</v>
      </c>
      <c r="L4" s="35">
        <v>45</v>
      </c>
      <c r="M4" s="30">
        <v>19</v>
      </c>
      <c r="N4" s="30">
        <v>18</v>
      </c>
      <c r="O4" s="30">
        <v>102</v>
      </c>
      <c r="P4" s="30">
        <v>81</v>
      </c>
      <c r="Q4" s="31">
        <v>81</v>
      </c>
      <c r="R4" s="36">
        <f t="shared" si="2"/>
        <v>346</v>
      </c>
      <c r="S4" s="37">
        <v>497</v>
      </c>
      <c r="T4" s="38">
        <f t="shared" ref="T4:T26" si="3">IF(OR(S4=0,S4=""),"-",+R4/S4)</f>
        <v>0.69617706237424548</v>
      </c>
      <c r="U4" s="39">
        <v>550</v>
      </c>
      <c r="V4" s="40">
        <v>744</v>
      </c>
      <c r="W4" s="34">
        <v>0.739247311827957</v>
      </c>
    </row>
    <row r="5" spans="1:23" x14ac:dyDescent="0.2">
      <c r="A5" s="93" t="s">
        <v>26</v>
      </c>
      <c r="B5" s="41" t="s">
        <v>24</v>
      </c>
      <c r="C5" s="42">
        <v>44</v>
      </c>
      <c r="D5" s="43">
        <v>38</v>
      </c>
      <c r="E5" s="43">
        <v>11</v>
      </c>
      <c r="F5" s="43">
        <v>30</v>
      </c>
      <c r="G5" s="43">
        <v>36</v>
      </c>
      <c r="H5" s="44">
        <v>70</v>
      </c>
      <c r="I5" s="45">
        <f t="shared" si="0"/>
        <v>229</v>
      </c>
      <c r="J5" s="46">
        <v>220</v>
      </c>
      <c r="K5" s="47">
        <f t="shared" si="1"/>
        <v>1.040909090909091</v>
      </c>
      <c r="L5" s="48">
        <v>132</v>
      </c>
      <c r="M5" s="43">
        <v>279</v>
      </c>
      <c r="N5" s="43">
        <v>783</v>
      </c>
      <c r="O5" s="43">
        <v>519</v>
      </c>
      <c r="P5" s="43">
        <v>1067</v>
      </c>
      <c r="Q5" s="44">
        <v>452</v>
      </c>
      <c r="R5" s="49">
        <f t="shared" si="2"/>
        <v>3232</v>
      </c>
      <c r="S5" s="50">
        <v>84</v>
      </c>
      <c r="T5" s="51">
        <f t="shared" si="3"/>
        <v>38.476190476190474</v>
      </c>
      <c r="U5" s="52">
        <v>3461</v>
      </c>
      <c r="V5" s="53">
        <v>304</v>
      </c>
      <c r="W5" s="47">
        <v>11.384868421052632</v>
      </c>
    </row>
    <row r="6" spans="1:23" x14ac:dyDescent="0.2">
      <c r="A6" s="93"/>
      <c r="B6" s="28" t="s">
        <v>25</v>
      </c>
      <c r="C6" s="29">
        <v>66</v>
      </c>
      <c r="D6" s="30">
        <v>68</v>
      </c>
      <c r="E6" s="30">
        <v>18</v>
      </c>
      <c r="F6" s="30">
        <v>80</v>
      </c>
      <c r="G6" s="30">
        <v>44</v>
      </c>
      <c r="H6" s="31">
        <v>286</v>
      </c>
      <c r="I6" s="32">
        <f t="shared" si="0"/>
        <v>562</v>
      </c>
      <c r="J6" s="33">
        <v>1038</v>
      </c>
      <c r="K6" s="34">
        <f t="shared" si="1"/>
        <v>0.54142581888246633</v>
      </c>
      <c r="L6" s="35">
        <v>198</v>
      </c>
      <c r="M6" s="30">
        <v>570</v>
      </c>
      <c r="N6" s="30">
        <v>1611</v>
      </c>
      <c r="O6" s="30">
        <v>888</v>
      </c>
      <c r="P6" s="30">
        <v>1875</v>
      </c>
      <c r="Q6" s="31">
        <v>894</v>
      </c>
      <c r="R6" s="36">
        <f t="shared" si="2"/>
        <v>6036</v>
      </c>
      <c r="S6" s="37">
        <v>180</v>
      </c>
      <c r="T6" s="38">
        <f t="shared" si="3"/>
        <v>33.533333333333331</v>
      </c>
      <c r="U6" s="54">
        <v>6598</v>
      </c>
      <c r="V6" s="40">
        <v>1218</v>
      </c>
      <c r="W6" s="34">
        <v>5.4170771756978651</v>
      </c>
    </row>
    <row r="7" spans="1:23" x14ac:dyDescent="0.2">
      <c r="A7" s="93" t="s">
        <v>27</v>
      </c>
      <c r="B7" s="41" t="s">
        <v>24</v>
      </c>
      <c r="C7" s="42">
        <v>20</v>
      </c>
      <c r="D7" s="43">
        <v>10</v>
      </c>
      <c r="E7" s="43">
        <v>39</v>
      </c>
      <c r="F7" s="43">
        <v>407</v>
      </c>
      <c r="G7" s="43">
        <v>524</v>
      </c>
      <c r="H7" s="44">
        <v>365</v>
      </c>
      <c r="I7" s="45">
        <f t="shared" si="0"/>
        <v>1365</v>
      </c>
      <c r="J7" s="46">
        <v>89</v>
      </c>
      <c r="K7" s="47">
        <f t="shared" si="1"/>
        <v>15.337078651685394</v>
      </c>
      <c r="L7" s="48">
        <v>1679</v>
      </c>
      <c r="M7" s="43">
        <v>7675</v>
      </c>
      <c r="N7" s="43">
        <v>29253</v>
      </c>
      <c r="O7" s="43">
        <v>26653</v>
      </c>
      <c r="P7" s="43">
        <v>22762</v>
      </c>
      <c r="Q7" s="44">
        <v>14539</v>
      </c>
      <c r="R7" s="49">
        <f t="shared" si="2"/>
        <v>102561</v>
      </c>
      <c r="S7" s="50">
        <v>208</v>
      </c>
      <c r="T7" s="51">
        <f t="shared" si="3"/>
        <v>493.08173076923077</v>
      </c>
      <c r="U7" s="52">
        <v>103926</v>
      </c>
      <c r="V7" s="53">
        <v>297</v>
      </c>
      <c r="W7" s="47">
        <v>349.91919191919192</v>
      </c>
    </row>
    <row r="8" spans="1:23" x14ac:dyDescent="0.2">
      <c r="A8" s="93"/>
      <c r="B8" s="28" t="s">
        <v>25</v>
      </c>
      <c r="C8" s="29">
        <v>22</v>
      </c>
      <c r="D8" s="30">
        <v>10</v>
      </c>
      <c r="E8" s="30">
        <v>39</v>
      </c>
      <c r="F8" s="30">
        <v>412</v>
      </c>
      <c r="G8" s="30">
        <v>528</v>
      </c>
      <c r="H8" s="31">
        <v>365</v>
      </c>
      <c r="I8" s="32">
        <f t="shared" si="0"/>
        <v>1376</v>
      </c>
      <c r="J8" s="33">
        <v>89</v>
      </c>
      <c r="K8" s="34">
        <f t="shared" si="1"/>
        <v>15.460674157303371</v>
      </c>
      <c r="L8" s="35">
        <v>1734</v>
      </c>
      <c r="M8" s="30">
        <v>7803</v>
      </c>
      <c r="N8" s="30">
        <v>29840</v>
      </c>
      <c r="O8" s="30">
        <v>27118</v>
      </c>
      <c r="P8" s="30">
        <v>23155</v>
      </c>
      <c r="Q8" s="31">
        <v>14810</v>
      </c>
      <c r="R8" s="36">
        <f t="shared" si="2"/>
        <v>104460</v>
      </c>
      <c r="S8" s="37">
        <v>208</v>
      </c>
      <c r="T8" s="38">
        <f t="shared" si="3"/>
        <v>502.21153846153845</v>
      </c>
      <c r="U8" s="54">
        <v>105836</v>
      </c>
      <c r="V8" s="40">
        <v>297</v>
      </c>
      <c r="W8" s="34">
        <v>356.35016835016836</v>
      </c>
    </row>
    <row r="9" spans="1:23" x14ac:dyDescent="0.2">
      <c r="A9" s="93" t="s">
        <v>28</v>
      </c>
      <c r="B9" s="41" t="s">
        <v>24</v>
      </c>
      <c r="C9" s="42">
        <v>0</v>
      </c>
      <c r="D9" s="43">
        <v>12</v>
      </c>
      <c r="E9" s="43">
        <v>1</v>
      </c>
      <c r="F9" s="43">
        <v>129</v>
      </c>
      <c r="G9" s="43">
        <v>110</v>
      </c>
      <c r="H9" s="44">
        <v>59</v>
      </c>
      <c r="I9" s="45">
        <f t="shared" si="0"/>
        <v>311</v>
      </c>
      <c r="J9" s="46">
        <v>16</v>
      </c>
      <c r="K9" s="47">
        <f t="shared" si="1"/>
        <v>19.4375</v>
      </c>
      <c r="L9" s="48">
        <v>197</v>
      </c>
      <c r="M9" s="43">
        <v>1315</v>
      </c>
      <c r="N9" s="43">
        <v>3311</v>
      </c>
      <c r="O9" s="43">
        <v>3027</v>
      </c>
      <c r="P9" s="43">
        <v>2420</v>
      </c>
      <c r="Q9" s="44">
        <v>1124</v>
      </c>
      <c r="R9" s="49">
        <f t="shared" si="2"/>
        <v>11394</v>
      </c>
      <c r="S9" s="50">
        <v>15</v>
      </c>
      <c r="T9" s="51">
        <f t="shared" si="3"/>
        <v>759.6</v>
      </c>
      <c r="U9" s="52">
        <v>11705</v>
      </c>
      <c r="V9" s="53">
        <v>31</v>
      </c>
      <c r="W9" s="47">
        <v>377.58064516129031</v>
      </c>
    </row>
    <row r="10" spans="1:23" x14ac:dyDescent="0.2">
      <c r="A10" s="93"/>
      <c r="B10" s="28" t="s">
        <v>25</v>
      </c>
      <c r="C10" s="29">
        <v>0</v>
      </c>
      <c r="D10" s="30">
        <v>16</v>
      </c>
      <c r="E10" s="30">
        <v>1</v>
      </c>
      <c r="F10" s="30">
        <v>129</v>
      </c>
      <c r="G10" s="30">
        <v>116</v>
      </c>
      <c r="H10" s="31">
        <v>59</v>
      </c>
      <c r="I10" s="32">
        <f t="shared" si="0"/>
        <v>321</v>
      </c>
      <c r="J10" s="33">
        <v>16</v>
      </c>
      <c r="K10" s="34">
        <f t="shared" si="1"/>
        <v>20.0625</v>
      </c>
      <c r="L10" s="35">
        <v>197</v>
      </c>
      <c r="M10" s="30">
        <v>1315</v>
      </c>
      <c r="N10" s="30">
        <v>3311</v>
      </c>
      <c r="O10" s="30">
        <v>3031</v>
      </c>
      <c r="P10" s="30">
        <v>2420</v>
      </c>
      <c r="Q10" s="31">
        <v>1124</v>
      </c>
      <c r="R10" s="36">
        <f t="shared" si="2"/>
        <v>11398</v>
      </c>
      <c r="S10" s="37">
        <v>143</v>
      </c>
      <c r="T10" s="38">
        <f t="shared" si="3"/>
        <v>79.706293706293707</v>
      </c>
      <c r="U10" s="54">
        <v>11719</v>
      </c>
      <c r="V10" s="40">
        <v>159</v>
      </c>
      <c r="W10" s="34">
        <v>73.704402515723274</v>
      </c>
    </row>
    <row r="11" spans="1:23" x14ac:dyDescent="0.2">
      <c r="A11" s="93" t="s">
        <v>29</v>
      </c>
      <c r="B11" s="41" t="s">
        <v>24</v>
      </c>
      <c r="C11" s="42">
        <v>0</v>
      </c>
      <c r="D11" s="43">
        <v>0</v>
      </c>
      <c r="E11" s="43">
        <v>3</v>
      </c>
      <c r="F11" s="43">
        <v>0</v>
      </c>
      <c r="G11" s="43">
        <v>0</v>
      </c>
      <c r="H11" s="44">
        <v>0</v>
      </c>
      <c r="I11" s="45">
        <f t="shared" si="0"/>
        <v>3</v>
      </c>
      <c r="J11" s="46">
        <v>0</v>
      </c>
      <c r="K11" s="47" t="str">
        <f t="shared" si="1"/>
        <v>-</v>
      </c>
      <c r="L11" s="48">
        <v>12</v>
      </c>
      <c r="M11" s="43">
        <v>21</v>
      </c>
      <c r="N11" s="43">
        <v>50</v>
      </c>
      <c r="O11" s="43">
        <v>30</v>
      </c>
      <c r="P11" s="43">
        <v>12</v>
      </c>
      <c r="Q11" s="44">
        <v>15</v>
      </c>
      <c r="R11" s="49">
        <f t="shared" si="2"/>
        <v>140</v>
      </c>
      <c r="S11" s="50">
        <v>0</v>
      </c>
      <c r="T11" s="51" t="str">
        <f t="shared" si="3"/>
        <v>-</v>
      </c>
      <c r="U11" s="52">
        <v>143</v>
      </c>
      <c r="V11" s="53">
        <v>0</v>
      </c>
      <c r="W11" s="47" t="s">
        <v>40</v>
      </c>
    </row>
    <row r="12" spans="1:23" x14ac:dyDescent="0.2">
      <c r="A12" s="93"/>
      <c r="B12" s="28" t="s">
        <v>25</v>
      </c>
      <c r="C12" s="29">
        <v>0</v>
      </c>
      <c r="D12" s="30">
        <v>0</v>
      </c>
      <c r="E12" s="30">
        <v>3</v>
      </c>
      <c r="F12" s="30">
        <v>0</v>
      </c>
      <c r="G12" s="30">
        <v>0</v>
      </c>
      <c r="H12" s="31">
        <v>0</v>
      </c>
      <c r="I12" s="32">
        <f t="shared" si="0"/>
        <v>3</v>
      </c>
      <c r="J12" s="33">
        <v>0</v>
      </c>
      <c r="K12" s="34" t="str">
        <f t="shared" si="1"/>
        <v>-</v>
      </c>
      <c r="L12" s="35">
        <v>14</v>
      </c>
      <c r="M12" s="30">
        <v>21</v>
      </c>
      <c r="N12" s="30">
        <v>50</v>
      </c>
      <c r="O12" s="30">
        <v>35</v>
      </c>
      <c r="P12" s="30">
        <v>19</v>
      </c>
      <c r="Q12" s="31">
        <v>15</v>
      </c>
      <c r="R12" s="36">
        <f t="shared" si="2"/>
        <v>154</v>
      </c>
      <c r="S12" s="37">
        <v>0</v>
      </c>
      <c r="T12" s="38" t="str">
        <f t="shared" si="3"/>
        <v>-</v>
      </c>
      <c r="U12" s="54">
        <v>157</v>
      </c>
      <c r="V12" s="40">
        <v>0</v>
      </c>
      <c r="W12" s="34" t="s">
        <v>40</v>
      </c>
    </row>
    <row r="13" spans="1:23" x14ac:dyDescent="0.2">
      <c r="A13" s="93" t="s">
        <v>30</v>
      </c>
      <c r="B13" s="41" t="s">
        <v>24</v>
      </c>
      <c r="C13" s="42">
        <v>8</v>
      </c>
      <c r="D13" s="43">
        <v>18</v>
      </c>
      <c r="E13" s="43">
        <v>10</v>
      </c>
      <c r="F13" s="43">
        <v>261</v>
      </c>
      <c r="G13" s="43">
        <v>348</v>
      </c>
      <c r="H13" s="44">
        <v>363</v>
      </c>
      <c r="I13" s="45">
        <f t="shared" si="0"/>
        <v>1008</v>
      </c>
      <c r="J13" s="46">
        <v>58</v>
      </c>
      <c r="K13" s="47">
        <f t="shared" si="1"/>
        <v>17.379310344827587</v>
      </c>
      <c r="L13" s="48">
        <v>1024</v>
      </c>
      <c r="M13" s="43">
        <v>4694</v>
      </c>
      <c r="N13" s="43">
        <v>16358</v>
      </c>
      <c r="O13" s="43">
        <v>13811</v>
      </c>
      <c r="P13" s="43">
        <v>12513</v>
      </c>
      <c r="Q13" s="44">
        <v>11480</v>
      </c>
      <c r="R13" s="49">
        <f t="shared" si="2"/>
        <v>59880</v>
      </c>
      <c r="S13" s="50">
        <v>190</v>
      </c>
      <c r="T13" s="51">
        <f t="shared" si="3"/>
        <v>315.15789473684208</v>
      </c>
      <c r="U13" s="52">
        <v>60888</v>
      </c>
      <c r="V13" s="53">
        <v>248</v>
      </c>
      <c r="W13" s="47">
        <v>245.51612903225808</v>
      </c>
    </row>
    <row r="14" spans="1:23" x14ac:dyDescent="0.2">
      <c r="A14" s="93"/>
      <c r="B14" s="28" t="s">
        <v>25</v>
      </c>
      <c r="C14" s="29">
        <v>10</v>
      </c>
      <c r="D14" s="30">
        <v>28</v>
      </c>
      <c r="E14" s="30">
        <v>22</v>
      </c>
      <c r="F14" s="30">
        <v>263</v>
      </c>
      <c r="G14" s="30">
        <v>355</v>
      </c>
      <c r="H14" s="31">
        <v>373</v>
      </c>
      <c r="I14" s="32">
        <f t="shared" si="0"/>
        <v>1051</v>
      </c>
      <c r="J14" s="33">
        <v>80</v>
      </c>
      <c r="K14" s="34">
        <f t="shared" si="1"/>
        <v>13.137499999999999</v>
      </c>
      <c r="L14" s="35">
        <v>1051</v>
      </c>
      <c r="M14" s="30">
        <v>4907</v>
      </c>
      <c r="N14" s="30">
        <v>17437</v>
      </c>
      <c r="O14" s="30">
        <v>14171</v>
      </c>
      <c r="P14" s="30">
        <v>12692</v>
      </c>
      <c r="Q14" s="31">
        <v>11532</v>
      </c>
      <c r="R14" s="36">
        <f t="shared" si="2"/>
        <v>61790</v>
      </c>
      <c r="S14" s="37">
        <v>211</v>
      </c>
      <c r="T14" s="38">
        <f t="shared" si="3"/>
        <v>292.84360189573459</v>
      </c>
      <c r="U14" s="54">
        <v>62841</v>
      </c>
      <c r="V14" s="40">
        <v>291</v>
      </c>
      <c r="W14" s="34">
        <v>215.94845360824743</v>
      </c>
    </row>
    <row r="15" spans="1:23" x14ac:dyDescent="0.2">
      <c r="A15" s="93" t="s">
        <v>31</v>
      </c>
      <c r="B15" s="41" t="s">
        <v>24</v>
      </c>
      <c r="C15" s="42">
        <v>0</v>
      </c>
      <c r="D15" s="43">
        <v>0</v>
      </c>
      <c r="E15" s="43">
        <v>0</v>
      </c>
      <c r="F15" s="43">
        <v>5</v>
      </c>
      <c r="G15" s="43">
        <v>11</v>
      </c>
      <c r="H15" s="44">
        <v>0</v>
      </c>
      <c r="I15" s="45">
        <f t="shared" si="0"/>
        <v>16</v>
      </c>
      <c r="J15" s="46">
        <v>7</v>
      </c>
      <c r="K15" s="47">
        <f t="shared" si="1"/>
        <v>2.2857142857142856</v>
      </c>
      <c r="L15" s="48">
        <v>4</v>
      </c>
      <c r="M15" s="43">
        <v>11</v>
      </c>
      <c r="N15" s="43">
        <v>17</v>
      </c>
      <c r="O15" s="43">
        <v>7</v>
      </c>
      <c r="P15" s="43">
        <v>6</v>
      </c>
      <c r="Q15" s="44">
        <v>6</v>
      </c>
      <c r="R15" s="49">
        <f t="shared" si="2"/>
        <v>51</v>
      </c>
      <c r="S15" s="50">
        <v>0</v>
      </c>
      <c r="T15" s="51" t="str">
        <f t="shared" si="3"/>
        <v>-</v>
      </c>
      <c r="U15" s="52">
        <v>67</v>
      </c>
      <c r="V15" s="53">
        <v>7</v>
      </c>
      <c r="W15" s="47">
        <v>9.5714285714285712</v>
      </c>
    </row>
    <row r="16" spans="1:23" x14ac:dyDescent="0.2">
      <c r="A16" s="93"/>
      <c r="B16" s="28" t="s">
        <v>25</v>
      </c>
      <c r="C16" s="29">
        <v>0</v>
      </c>
      <c r="D16" s="30">
        <v>0</v>
      </c>
      <c r="E16" s="30">
        <v>0</v>
      </c>
      <c r="F16" s="30">
        <v>5</v>
      </c>
      <c r="G16" s="30">
        <v>11</v>
      </c>
      <c r="H16" s="31">
        <v>0</v>
      </c>
      <c r="I16" s="32">
        <f t="shared" si="0"/>
        <v>16</v>
      </c>
      <c r="J16" s="33">
        <v>91</v>
      </c>
      <c r="K16" s="34">
        <f t="shared" si="1"/>
        <v>0.17582417582417584</v>
      </c>
      <c r="L16" s="35">
        <v>4</v>
      </c>
      <c r="M16" s="30">
        <v>11</v>
      </c>
      <c r="N16" s="30">
        <v>17</v>
      </c>
      <c r="O16" s="30">
        <v>7</v>
      </c>
      <c r="P16" s="30">
        <v>6</v>
      </c>
      <c r="Q16" s="31">
        <v>6</v>
      </c>
      <c r="R16" s="36">
        <f t="shared" si="2"/>
        <v>51</v>
      </c>
      <c r="S16" s="37">
        <v>0</v>
      </c>
      <c r="T16" s="38" t="str">
        <f t="shared" si="3"/>
        <v>-</v>
      </c>
      <c r="U16" s="54">
        <v>67</v>
      </c>
      <c r="V16" s="40">
        <v>91</v>
      </c>
      <c r="W16" s="34">
        <v>0.73626373626373631</v>
      </c>
    </row>
    <row r="17" spans="1:23" x14ac:dyDescent="0.2">
      <c r="A17" s="93" t="s">
        <v>32</v>
      </c>
      <c r="B17" s="41" t="s">
        <v>24</v>
      </c>
      <c r="C17" s="42">
        <v>4</v>
      </c>
      <c r="D17" s="43">
        <v>16</v>
      </c>
      <c r="E17" s="43">
        <v>32</v>
      </c>
      <c r="F17" s="43">
        <v>20</v>
      </c>
      <c r="G17" s="43">
        <v>21</v>
      </c>
      <c r="H17" s="44">
        <v>19</v>
      </c>
      <c r="I17" s="45">
        <f t="shared" si="0"/>
        <v>112</v>
      </c>
      <c r="J17" s="46">
        <v>5</v>
      </c>
      <c r="K17" s="47">
        <f t="shared" si="1"/>
        <v>22.4</v>
      </c>
      <c r="L17" s="48">
        <v>62</v>
      </c>
      <c r="M17" s="43">
        <v>80</v>
      </c>
      <c r="N17" s="43">
        <v>562</v>
      </c>
      <c r="O17" s="43">
        <v>536</v>
      </c>
      <c r="P17" s="43">
        <v>517</v>
      </c>
      <c r="Q17" s="44">
        <v>259</v>
      </c>
      <c r="R17" s="49">
        <f t="shared" si="2"/>
        <v>2016</v>
      </c>
      <c r="S17" s="50">
        <v>0</v>
      </c>
      <c r="T17" s="51" t="str">
        <f t="shared" si="3"/>
        <v>-</v>
      </c>
      <c r="U17" s="52">
        <v>2128</v>
      </c>
      <c r="V17" s="53">
        <v>5</v>
      </c>
      <c r="W17" s="47">
        <v>425.6</v>
      </c>
    </row>
    <row r="18" spans="1:23" x14ac:dyDescent="0.2">
      <c r="A18" s="93"/>
      <c r="B18" s="28" t="s">
        <v>25</v>
      </c>
      <c r="C18" s="29">
        <v>4</v>
      </c>
      <c r="D18" s="30">
        <v>16</v>
      </c>
      <c r="E18" s="30">
        <v>32</v>
      </c>
      <c r="F18" s="30">
        <v>20</v>
      </c>
      <c r="G18" s="30">
        <v>21</v>
      </c>
      <c r="H18" s="31">
        <v>19</v>
      </c>
      <c r="I18" s="32">
        <f t="shared" si="0"/>
        <v>112</v>
      </c>
      <c r="J18" s="33">
        <v>5</v>
      </c>
      <c r="K18" s="34">
        <f t="shared" si="1"/>
        <v>22.4</v>
      </c>
      <c r="L18" s="35">
        <v>62</v>
      </c>
      <c r="M18" s="30">
        <v>80</v>
      </c>
      <c r="N18" s="30">
        <v>562</v>
      </c>
      <c r="O18" s="30">
        <v>536</v>
      </c>
      <c r="P18" s="30">
        <v>517</v>
      </c>
      <c r="Q18" s="31">
        <v>259</v>
      </c>
      <c r="R18" s="36">
        <f t="shared" si="2"/>
        <v>2016</v>
      </c>
      <c r="S18" s="37">
        <v>0</v>
      </c>
      <c r="T18" s="38" t="str">
        <f t="shared" si="3"/>
        <v>-</v>
      </c>
      <c r="U18" s="54">
        <v>2128</v>
      </c>
      <c r="V18" s="40">
        <v>5</v>
      </c>
      <c r="W18" s="34">
        <v>425.6</v>
      </c>
    </row>
    <row r="19" spans="1:23" x14ac:dyDescent="0.2">
      <c r="A19" s="93" t="s">
        <v>33</v>
      </c>
      <c r="B19" s="41" t="s">
        <v>24</v>
      </c>
      <c r="C19" s="42">
        <v>0</v>
      </c>
      <c r="D19" s="43">
        <v>0</v>
      </c>
      <c r="E19" s="43">
        <v>0</v>
      </c>
      <c r="F19" s="43">
        <v>0</v>
      </c>
      <c r="G19" s="43">
        <v>0</v>
      </c>
      <c r="H19" s="44">
        <v>0</v>
      </c>
      <c r="I19" s="45">
        <f t="shared" si="0"/>
        <v>0</v>
      </c>
      <c r="J19" s="46">
        <v>0</v>
      </c>
      <c r="K19" s="47" t="str">
        <f t="shared" si="1"/>
        <v>-</v>
      </c>
      <c r="L19" s="48">
        <v>0</v>
      </c>
      <c r="M19" s="43">
        <v>0</v>
      </c>
      <c r="N19" s="43">
        <v>0</v>
      </c>
      <c r="O19" s="43">
        <v>0</v>
      </c>
      <c r="P19" s="43">
        <v>0</v>
      </c>
      <c r="Q19" s="44">
        <v>0</v>
      </c>
      <c r="R19" s="49">
        <f t="shared" si="2"/>
        <v>0</v>
      </c>
      <c r="S19" s="50">
        <v>0</v>
      </c>
      <c r="T19" s="51" t="str">
        <f t="shared" si="3"/>
        <v>-</v>
      </c>
      <c r="U19" s="52">
        <v>0</v>
      </c>
      <c r="V19" s="53">
        <v>0</v>
      </c>
      <c r="W19" s="47" t="s">
        <v>40</v>
      </c>
    </row>
    <row r="20" spans="1:23" x14ac:dyDescent="0.2">
      <c r="A20" s="93"/>
      <c r="B20" s="28" t="s">
        <v>25</v>
      </c>
      <c r="C20" s="29">
        <v>0</v>
      </c>
      <c r="D20" s="30">
        <v>0</v>
      </c>
      <c r="E20" s="30">
        <v>0</v>
      </c>
      <c r="F20" s="30">
        <v>0</v>
      </c>
      <c r="G20" s="30">
        <v>0</v>
      </c>
      <c r="H20" s="31">
        <v>0</v>
      </c>
      <c r="I20" s="32">
        <f t="shared" si="0"/>
        <v>0</v>
      </c>
      <c r="J20" s="33">
        <v>0</v>
      </c>
      <c r="K20" s="34" t="str">
        <f t="shared" si="1"/>
        <v>-</v>
      </c>
      <c r="L20" s="35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  <c r="R20" s="36">
        <f t="shared" si="2"/>
        <v>0</v>
      </c>
      <c r="S20" s="37">
        <v>0</v>
      </c>
      <c r="T20" s="38" t="str">
        <f t="shared" si="3"/>
        <v>-</v>
      </c>
      <c r="U20" s="54">
        <v>0</v>
      </c>
      <c r="V20" s="40">
        <v>0</v>
      </c>
      <c r="W20" s="34" t="s">
        <v>40</v>
      </c>
    </row>
    <row r="21" spans="1:23" x14ac:dyDescent="0.2">
      <c r="A21" s="93" t="s">
        <v>34</v>
      </c>
      <c r="B21" s="41" t="s">
        <v>24</v>
      </c>
      <c r="C21" s="42">
        <v>0</v>
      </c>
      <c r="D21" s="43">
        <v>0</v>
      </c>
      <c r="E21" s="43">
        <v>0</v>
      </c>
      <c r="F21" s="43">
        <v>0</v>
      </c>
      <c r="G21" s="43">
        <v>0</v>
      </c>
      <c r="H21" s="44">
        <v>0</v>
      </c>
      <c r="I21" s="45">
        <f t="shared" si="0"/>
        <v>0</v>
      </c>
      <c r="J21" s="46">
        <v>0</v>
      </c>
      <c r="K21" s="47" t="str">
        <f t="shared" si="1"/>
        <v>-</v>
      </c>
      <c r="L21" s="48">
        <v>0</v>
      </c>
      <c r="M21" s="43">
        <v>0</v>
      </c>
      <c r="N21" s="43">
        <v>0</v>
      </c>
      <c r="O21" s="43">
        <v>0</v>
      </c>
      <c r="P21" s="43">
        <v>0</v>
      </c>
      <c r="Q21" s="44">
        <v>0</v>
      </c>
      <c r="R21" s="49">
        <f t="shared" si="2"/>
        <v>0</v>
      </c>
      <c r="S21" s="50">
        <v>0</v>
      </c>
      <c r="T21" s="51" t="str">
        <f t="shared" si="3"/>
        <v>-</v>
      </c>
      <c r="U21" s="52">
        <v>0</v>
      </c>
      <c r="V21" s="53">
        <v>0</v>
      </c>
      <c r="W21" s="47" t="s">
        <v>40</v>
      </c>
    </row>
    <row r="22" spans="1:23" x14ac:dyDescent="0.2">
      <c r="A22" s="93"/>
      <c r="B22" s="28" t="s">
        <v>25</v>
      </c>
      <c r="C22" s="29">
        <v>0</v>
      </c>
      <c r="D22" s="30">
        <v>0</v>
      </c>
      <c r="E22" s="30">
        <v>0</v>
      </c>
      <c r="F22" s="30">
        <v>0</v>
      </c>
      <c r="G22" s="30">
        <v>0</v>
      </c>
      <c r="H22" s="31">
        <v>0</v>
      </c>
      <c r="I22" s="32">
        <f t="shared" si="0"/>
        <v>0</v>
      </c>
      <c r="J22" s="33">
        <v>0</v>
      </c>
      <c r="K22" s="34" t="str">
        <f t="shared" si="1"/>
        <v>-</v>
      </c>
      <c r="L22" s="35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  <c r="R22" s="36">
        <f t="shared" si="2"/>
        <v>0</v>
      </c>
      <c r="S22" s="37">
        <v>0</v>
      </c>
      <c r="T22" s="38" t="str">
        <f t="shared" si="3"/>
        <v>-</v>
      </c>
      <c r="U22" s="54">
        <v>0</v>
      </c>
      <c r="V22" s="40">
        <v>0</v>
      </c>
      <c r="W22" s="34" t="s">
        <v>40</v>
      </c>
    </row>
    <row r="23" spans="1:23" x14ac:dyDescent="0.2">
      <c r="A23" s="93" t="s">
        <v>35</v>
      </c>
      <c r="B23" s="41" t="s">
        <v>24</v>
      </c>
      <c r="C23" s="42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  <c r="I23" s="45">
        <f t="shared" si="0"/>
        <v>0</v>
      </c>
      <c r="J23" s="46">
        <v>0</v>
      </c>
      <c r="K23" s="47" t="str">
        <f t="shared" si="1"/>
        <v>-</v>
      </c>
      <c r="L23" s="48">
        <v>0</v>
      </c>
      <c r="M23" s="43">
        <v>0</v>
      </c>
      <c r="N23" s="43">
        <v>0</v>
      </c>
      <c r="O23" s="43">
        <v>0</v>
      </c>
      <c r="P23" s="43">
        <v>6</v>
      </c>
      <c r="Q23" s="44">
        <v>0</v>
      </c>
      <c r="R23" s="49">
        <f t="shared" si="2"/>
        <v>6</v>
      </c>
      <c r="S23" s="50">
        <v>0</v>
      </c>
      <c r="T23" s="51" t="str">
        <f t="shared" si="3"/>
        <v>-</v>
      </c>
      <c r="U23" s="52">
        <v>6</v>
      </c>
      <c r="V23" s="53">
        <v>0</v>
      </c>
      <c r="W23" s="47" t="s">
        <v>40</v>
      </c>
    </row>
    <row r="24" spans="1:23" ht="13.5" thickBot="1" x14ac:dyDescent="0.25">
      <c r="A24" s="94"/>
      <c r="B24" s="55" t="s">
        <v>25</v>
      </c>
      <c r="C24" s="56">
        <v>0</v>
      </c>
      <c r="D24" s="57">
        <v>0</v>
      </c>
      <c r="E24" s="57">
        <v>0</v>
      </c>
      <c r="F24" s="57">
        <v>0</v>
      </c>
      <c r="G24" s="57">
        <v>0</v>
      </c>
      <c r="H24" s="58">
        <v>0</v>
      </c>
      <c r="I24" s="59">
        <f t="shared" si="0"/>
        <v>0</v>
      </c>
      <c r="J24" s="60">
        <v>0</v>
      </c>
      <c r="K24" s="61" t="str">
        <f t="shared" si="1"/>
        <v>-</v>
      </c>
      <c r="L24" s="62">
        <v>0</v>
      </c>
      <c r="M24" s="57">
        <v>0</v>
      </c>
      <c r="N24" s="57">
        <v>0</v>
      </c>
      <c r="O24" s="57">
        <v>0</v>
      </c>
      <c r="P24" s="57">
        <v>6</v>
      </c>
      <c r="Q24" s="58">
        <v>0</v>
      </c>
      <c r="R24" s="63">
        <f t="shared" si="2"/>
        <v>6</v>
      </c>
      <c r="S24" s="64">
        <v>0</v>
      </c>
      <c r="T24" s="65" t="str">
        <f t="shared" si="3"/>
        <v>-</v>
      </c>
      <c r="U24" s="66">
        <v>6</v>
      </c>
      <c r="V24" s="67">
        <v>0</v>
      </c>
      <c r="W24" s="61" t="s">
        <v>40</v>
      </c>
    </row>
    <row r="25" spans="1:23" x14ac:dyDescent="0.2">
      <c r="A25" s="95" t="s">
        <v>36</v>
      </c>
      <c r="B25" s="15" t="s">
        <v>24</v>
      </c>
      <c r="C25" s="16">
        <v>106</v>
      </c>
      <c r="D25" s="17">
        <v>131</v>
      </c>
      <c r="E25" s="17">
        <v>110</v>
      </c>
      <c r="F25" s="17">
        <v>885</v>
      </c>
      <c r="G25" s="17">
        <v>1089</v>
      </c>
      <c r="H25" s="22">
        <v>919</v>
      </c>
      <c r="I25" s="18">
        <f>I3+I5+I7+I9+I11+I13+I15+I17+I19+I21+I23</f>
        <v>3240</v>
      </c>
      <c r="J25" s="18">
        <f>J3+J5+J7+J9+J11+J13+J15+J17+J19+J21+J23</f>
        <v>595</v>
      </c>
      <c r="K25" s="20">
        <f t="shared" si="1"/>
        <v>5.4453781512605044</v>
      </c>
      <c r="L25" s="68">
        <v>3155</v>
      </c>
      <c r="M25" s="69">
        <v>14094</v>
      </c>
      <c r="N25" s="69">
        <v>50352</v>
      </c>
      <c r="O25" s="69">
        <v>44685</v>
      </c>
      <c r="P25" s="69">
        <v>39384</v>
      </c>
      <c r="Q25" s="70">
        <v>27956</v>
      </c>
      <c r="R25" s="23">
        <f>R3+R5+R7+R9+R11+R13+R15+R17+R19+R21+R23</f>
        <v>179626</v>
      </c>
      <c r="S25" s="18">
        <f>S3+S5+S7+S9+S11+S13+S15+S17+S19+S21+S23</f>
        <v>704</v>
      </c>
      <c r="T25" s="25">
        <f>IF(OR(S25=0,S25=""),"-",+R25/S25)</f>
        <v>255.15056818181819</v>
      </c>
      <c r="U25" s="26">
        <v>182866</v>
      </c>
      <c r="V25" s="18">
        <v>1299</v>
      </c>
      <c r="W25" s="20">
        <v>140.77444187836798</v>
      </c>
    </row>
    <row r="26" spans="1:23" ht="13.5" thickBot="1" x14ac:dyDescent="0.25">
      <c r="A26" s="96"/>
      <c r="B26" s="71" t="s">
        <v>25</v>
      </c>
      <c r="C26" s="56">
        <v>132</v>
      </c>
      <c r="D26" s="57">
        <v>175</v>
      </c>
      <c r="E26" s="57">
        <v>129</v>
      </c>
      <c r="F26" s="57">
        <v>942</v>
      </c>
      <c r="G26" s="57">
        <v>1117</v>
      </c>
      <c r="H26" s="58">
        <v>1150</v>
      </c>
      <c r="I26" s="59">
        <f>I4+I6+I8+I10+I12+I14+I16+I18+I20+I22+I24</f>
        <v>3645</v>
      </c>
      <c r="J26" s="59">
        <f>J4+J6+J8+J10+J12+J14+J16+J18+J20+J22+J24</f>
        <v>1566</v>
      </c>
      <c r="K26" s="61">
        <f>IF(OR(J26=0,J26=""),"-",+I26/J26)</f>
        <v>2.3275862068965516</v>
      </c>
      <c r="L26" s="72">
        <v>3305</v>
      </c>
      <c r="M26" s="73">
        <v>14726</v>
      </c>
      <c r="N26" s="73">
        <v>52846</v>
      </c>
      <c r="O26" s="73">
        <v>45888</v>
      </c>
      <c r="P26" s="73">
        <v>40771</v>
      </c>
      <c r="Q26" s="74">
        <v>28721</v>
      </c>
      <c r="R26" s="63">
        <f>R4+R6+R8+R10+R12+R14+R16+R18+R20+R22+R24</f>
        <v>186257</v>
      </c>
      <c r="S26" s="59">
        <f>S4+S6+S8+S10+S12+S14+S16+S18+S20+S22+S24</f>
        <v>1239</v>
      </c>
      <c r="T26" s="65">
        <f t="shared" si="3"/>
        <v>150.32849071832123</v>
      </c>
      <c r="U26" s="66">
        <v>189902</v>
      </c>
      <c r="V26" s="59">
        <v>2805</v>
      </c>
      <c r="W26" s="61">
        <v>67.701247771836009</v>
      </c>
    </row>
    <row r="27" spans="1:23" x14ac:dyDescent="0.2">
      <c r="A27" s="90" t="s">
        <v>37</v>
      </c>
      <c r="B27" s="15" t="s">
        <v>24</v>
      </c>
      <c r="C27" s="75">
        <v>64</v>
      </c>
      <c r="D27" s="76">
        <v>81</v>
      </c>
      <c r="E27" s="76">
        <v>62</v>
      </c>
      <c r="F27" s="76">
        <v>109</v>
      </c>
      <c r="G27" s="76">
        <v>203</v>
      </c>
      <c r="H27" s="77">
        <v>71</v>
      </c>
      <c r="I27" s="78"/>
      <c r="L27" s="79">
        <v>99</v>
      </c>
      <c r="M27" s="76">
        <v>73</v>
      </c>
      <c r="N27" s="76">
        <v>241</v>
      </c>
      <c r="O27" s="76">
        <v>139</v>
      </c>
      <c r="P27" s="76">
        <v>69</v>
      </c>
      <c r="Q27" s="77">
        <v>83</v>
      </c>
      <c r="R27" s="78"/>
    </row>
    <row r="28" spans="1:23" x14ac:dyDescent="0.2">
      <c r="A28" s="91"/>
      <c r="B28" s="28" t="s">
        <v>38</v>
      </c>
      <c r="C28" s="80">
        <v>1.65625</v>
      </c>
      <c r="D28" s="81">
        <v>1.617283950617284</v>
      </c>
      <c r="E28" s="81">
        <v>1.7741935483870968</v>
      </c>
      <c r="F28" s="81">
        <v>8.1192660550458715</v>
      </c>
      <c r="G28" s="81">
        <v>5.3645320197044333</v>
      </c>
      <c r="H28" s="34">
        <v>12.943661971830986</v>
      </c>
      <c r="J28" s="78"/>
      <c r="L28" s="82">
        <v>31.868686868686869</v>
      </c>
      <c r="M28" s="81">
        <v>193.06849315068493</v>
      </c>
      <c r="N28" s="81">
        <v>208.92946058091286</v>
      </c>
      <c r="O28" s="81">
        <v>321.47482014388487</v>
      </c>
      <c r="P28" s="81">
        <v>570.78260869565213</v>
      </c>
      <c r="Q28" s="34">
        <v>336.81927710843371</v>
      </c>
      <c r="S28" s="78"/>
      <c r="V28" s="78"/>
    </row>
    <row r="29" spans="1:23" x14ac:dyDescent="0.2">
      <c r="A29" s="91"/>
      <c r="B29" s="41" t="s">
        <v>25</v>
      </c>
      <c r="C29" s="83">
        <v>188</v>
      </c>
      <c r="D29" s="84">
        <v>229</v>
      </c>
      <c r="E29" s="84">
        <v>62</v>
      </c>
      <c r="F29" s="84">
        <v>256</v>
      </c>
      <c r="G29" s="84">
        <v>514</v>
      </c>
      <c r="H29" s="85">
        <v>312</v>
      </c>
      <c r="I29" s="78"/>
      <c r="J29" s="78"/>
      <c r="L29" s="86">
        <v>152</v>
      </c>
      <c r="M29" s="84">
        <v>194</v>
      </c>
      <c r="N29" s="84">
        <v>322</v>
      </c>
      <c r="O29" s="84">
        <v>271</v>
      </c>
      <c r="P29" s="84">
        <v>123</v>
      </c>
      <c r="Q29" s="85">
        <v>177</v>
      </c>
      <c r="R29" s="78"/>
      <c r="S29" s="78"/>
      <c r="V29" s="78"/>
    </row>
    <row r="30" spans="1:23" ht="13.5" thickBot="1" x14ac:dyDescent="0.25">
      <c r="A30" s="92"/>
      <c r="B30" s="71" t="s">
        <v>39</v>
      </c>
      <c r="C30" s="87">
        <v>0.7021276595744681</v>
      </c>
      <c r="D30" s="88">
        <v>0.76419213973799127</v>
      </c>
      <c r="E30" s="88">
        <v>2.0806451612903225</v>
      </c>
      <c r="F30" s="88">
        <v>3.6796875</v>
      </c>
      <c r="G30" s="88">
        <v>2.1731517509727625</v>
      </c>
      <c r="H30" s="61">
        <v>3.6858974358974357</v>
      </c>
      <c r="L30" s="89">
        <v>21.743421052631579</v>
      </c>
      <c r="M30" s="88">
        <v>75.907216494845358</v>
      </c>
      <c r="N30" s="88">
        <v>164.11801242236024</v>
      </c>
      <c r="O30" s="88">
        <v>169.32841328413284</v>
      </c>
      <c r="P30" s="88">
        <v>331.47154471544718</v>
      </c>
      <c r="Q30" s="61">
        <v>162.26553672316385</v>
      </c>
    </row>
  </sheetData>
  <mergeCells count="13">
    <mergeCell ref="A13:A14"/>
    <mergeCell ref="A3:A4"/>
    <mergeCell ref="A5:A6"/>
    <mergeCell ref="A7:A8"/>
    <mergeCell ref="A9:A10"/>
    <mergeCell ref="A11:A12"/>
    <mergeCell ref="A27:A30"/>
    <mergeCell ref="A15:A16"/>
    <mergeCell ref="A17:A18"/>
    <mergeCell ref="A19:A20"/>
    <mergeCell ref="A21:A22"/>
    <mergeCell ref="A23:A24"/>
    <mergeCell ref="A25:A26"/>
  </mergeCells>
  <phoneticPr fontId="1"/>
  <pageMargins left="0.7" right="0.7" top="0.75" bottom="0.75" header="0.3" footer="0.3"/>
  <pageSetup paperSize="9"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訪日外国人（市町村、月別）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Koba</dc:creator>
  <cp:lastModifiedBy>user</cp:lastModifiedBy>
  <cp:lastPrinted>2023-07-31T02:25:37Z</cp:lastPrinted>
  <dcterms:created xsi:type="dcterms:W3CDTF">2015-05-18T13:27:38Z</dcterms:created>
  <dcterms:modified xsi:type="dcterms:W3CDTF">2023-07-31T04:30:02Z</dcterms:modified>
</cp:coreProperties>
</file>