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R1度上期\03_プレス・ＨＰ用\"/>
    </mc:Choice>
  </mc:AlternateContent>
  <bookViews>
    <workbookView xWindow="0" yWindow="0" windowWidth="20490" windowHeight="6780"/>
  </bookViews>
  <sheets>
    <sheet name="市町、月別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1" l="1"/>
  <c r="K26" i="1"/>
  <c r="T25" i="1"/>
  <c r="P25" i="1"/>
  <c r="P28" i="1" s="1"/>
  <c r="K25" i="1"/>
  <c r="W24" i="1"/>
  <c r="W26" i="1" s="1"/>
  <c r="R24" i="1"/>
  <c r="Q24" i="1"/>
  <c r="P24" i="1"/>
  <c r="O24" i="1"/>
  <c r="N24" i="1"/>
  <c r="M24" i="1"/>
  <c r="S24" i="1" s="1"/>
  <c r="U24" i="1" s="1"/>
  <c r="I24" i="1"/>
  <c r="H24" i="1"/>
  <c r="G24" i="1"/>
  <c r="F24" i="1"/>
  <c r="E24" i="1"/>
  <c r="D24" i="1"/>
  <c r="Z24" i="1" s="1"/>
  <c r="W23" i="1"/>
  <c r="R23" i="1"/>
  <c r="Q23" i="1"/>
  <c r="P23" i="1"/>
  <c r="O23" i="1"/>
  <c r="N23" i="1"/>
  <c r="M23" i="1"/>
  <c r="S23" i="1" s="1"/>
  <c r="U23" i="1" s="1"/>
  <c r="I23" i="1"/>
  <c r="H23" i="1"/>
  <c r="H25" i="1" s="1"/>
  <c r="H28" i="1" s="1"/>
  <c r="G23" i="1"/>
  <c r="F23" i="1"/>
  <c r="E23" i="1"/>
  <c r="D23" i="1"/>
  <c r="Z23" i="1" s="1"/>
  <c r="X22" i="1"/>
  <c r="W22" i="1"/>
  <c r="U22" i="1"/>
  <c r="R22" i="1"/>
  <c r="Q22" i="1"/>
  <c r="P22" i="1"/>
  <c r="O22" i="1"/>
  <c r="S22" i="1" s="1"/>
  <c r="N22" i="1"/>
  <c r="M22" i="1"/>
  <c r="L22" i="1"/>
  <c r="I22" i="1"/>
  <c r="H22" i="1"/>
  <c r="G22" i="1"/>
  <c r="G26" i="1" s="1"/>
  <c r="G30" i="1" s="1"/>
  <c r="F22" i="1"/>
  <c r="J22" i="1" s="1"/>
  <c r="V22" i="1" s="1"/>
  <c r="E22" i="1"/>
  <c r="D22" i="1"/>
  <c r="X21" i="1"/>
  <c r="W21" i="1"/>
  <c r="U21" i="1"/>
  <c r="R21" i="1"/>
  <c r="Q21" i="1"/>
  <c r="P21" i="1"/>
  <c r="O21" i="1"/>
  <c r="S21" i="1" s="1"/>
  <c r="N21" i="1"/>
  <c r="M21" i="1"/>
  <c r="L21" i="1"/>
  <c r="I21" i="1"/>
  <c r="H21" i="1"/>
  <c r="G21" i="1"/>
  <c r="F21" i="1"/>
  <c r="J21" i="1" s="1"/>
  <c r="V21" i="1" s="1"/>
  <c r="E21" i="1"/>
  <c r="D21" i="1"/>
  <c r="W20" i="1"/>
  <c r="U20" i="1"/>
  <c r="R20" i="1"/>
  <c r="Q20" i="1"/>
  <c r="P20" i="1"/>
  <c r="O20" i="1"/>
  <c r="S20" i="1" s="1"/>
  <c r="N20" i="1"/>
  <c r="M20" i="1"/>
  <c r="I20" i="1"/>
  <c r="H20" i="1"/>
  <c r="G20" i="1"/>
  <c r="F20" i="1"/>
  <c r="J20" i="1" s="1"/>
  <c r="E20" i="1"/>
  <c r="D20" i="1"/>
  <c r="W19" i="1"/>
  <c r="U19" i="1"/>
  <c r="R19" i="1"/>
  <c r="Q19" i="1"/>
  <c r="P19" i="1"/>
  <c r="O19" i="1"/>
  <c r="S19" i="1" s="1"/>
  <c r="N19" i="1"/>
  <c r="M19" i="1"/>
  <c r="I19" i="1"/>
  <c r="H19" i="1"/>
  <c r="G19" i="1"/>
  <c r="F19" i="1"/>
  <c r="Z19" i="1" s="1"/>
  <c r="E19" i="1"/>
  <c r="D19" i="1"/>
  <c r="W18" i="1"/>
  <c r="R18" i="1"/>
  <c r="Q18" i="1"/>
  <c r="P18" i="1"/>
  <c r="O18" i="1"/>
  <c r="S18" i="1" s="1"/>
  <c r="U18" i="1" s="1"/>
  <c r="N18" i="1"/>
  <c r="M18" i="1"/>
  <c r="I18" i="1"/>
  <c r="H18" i="1"/>
  <c r="G18" i="1"/>
  <c r="F18" i="1"/>
  <c r="J18" i="1" s="1"/>
  <c r="E18" i="1"/>
  <c r="D18" i="1"/>
  <c r="W17" i="1"/>
  <c r="R17" i="1"/>
  <c r="Q17" i="1"/>
  <c r="P17" i="1"/>
  <c r="O17" i="1"/>
  <c r="S17" i="1" s="1"/>
  <c r="U17" i="1" s="1"/>
  <c r="N17" i="1"/>
  <c r="M17" i="1"/>
  <c r="I17" i="1"/>
  <c r="H17" i="1"/>
  <c r="G17" i="1"/>
  <c r="F17" i="1"/>
  <c r="Z17" i="1" s="1"/>
  <c r="E17" i="1"/>
  <c r="D17" i="1"/>
  <c r="W16" i="1"/>
  <c r="S16" i="1"/>
  <c r="U16" i="1" s="1"/>
  <c r="R16" i="1"/>
  <c r="Q16" i="1"/>
  <c r="P16" i="1"/>
  <c r="O16" i="1"/>
  <c r="N16" i="1"/>
  <c r="M16" i="1"/>
  <c r="I16" i="1"/>
  <c r="H16" i="1"/>
  <c r="G16" i="1"/>
  <c r="F16" i="1"/>
  <c r="J16" i="1" s="1"/>
  <c r="E16" i="1"/>
  <c r="D16" i="1"/>
  <c r="W15" i="1"/>
  <c r="S15" i="1"/>
  <c r="U15" i="1" s="1"/>
  <c r="R15" i="1"/>
  <c r="Q15" i="1"/>
  <c r="P15" i="1"/>
  <c r="O15" i="1"/>
  <c r="N15" i="1"/>
  <c r="M15" i="1"/>
  <c r="I15" i="1"/>
  <c r="H15" i="1"/>
  <c r="G15" i="1"/>
  <c r="F15" i="1"/>
  <c r="J15" i="1" s="1"/>
  <c r="E15" i="1"/>
  <c r="D15" i="1"/>
  <c r="W14" i="1"/>
  <c r="R14" i="1"/>
  <c r="Q14" i="1"/>
  <c r="P14" i="1"/>
  <c r="O14" i="1"/>
  <c r="S14" i="1" s="1"/>
  <c r="U14" i="1" s="1"/>
  <c r="N14" i="1"/>
  <c r="M14" i="1"/>
  <c r="I14" i="1"/>
  <c r="H14" i="1"/>
  <c r="G14" i="1"/>
  <c r="F14" i="1"/>
  <c r="J14" i="1" s="1"/>
  <c r="E14" i="1"/>
  <c r="D14" i="1"/>
  <c r="W13" i="1"/>
  <c r="R13" i="1"/>
  <c r="Q13" i="1"/>
  <c r="P13" i="1"/>
  <c r="O13" i="1"/>
  <c r="S13" i="1" s="1"/>
  <c r="U13" i="1" s="1"/>
  <c r="N13" i="1"/>
  <c r="M13" i="1"/>
  <c r="I13" i="1"/>
  <c r="H13" i="1"/>
  <c r="G13" i="1"/>
  <c r="F13" i="1"/>
  <c r="J13" i="1" s="1"/>
  <c r="E13" i="1"/>
  <c r="D13" i="1"/>
  <c r="W12" i="1"/>
  <c r="R12" i="1"/>
  <c r="Q12" i="1"/>
  <c r="P12" i="1"/>
  <c r="O12" i="1"/>
  <c r="S12" i="1" s="1"/>
  <c r="U12" i="1" s="1"/>
  <c r="N12" i="1"/>
  <c r="M12" i="1"/>
  <c r="I12" i="1"/>
  <c r="H12" i="1"/>
  <c r="G12" i="1"/>
  <c r="F12" i="1"/>
  <c r="J12" i="1" s="1"/>
  <c r="E12" i="1"/>
  <c r="D12" i="1"/>
  <c r="W11" i="1"/>
  <c r="R11" i="1"/>
  <c r="Q11" i="1"/>
  <c r="P11" i="1"/>
  <c r="O11" i="1"/>
  <c r="S11" i="1" s="1"/>
  <c r="U11" i="1" s="1"/>
  <c r="N11" i="1"/>
  <c r="M11" i="1"/>
  <c r="I11" i="1"/>
  <c r="H11" i="1"/>
  <c r="G11" i="1"/>
  <c r="F11" i="1"/>
  <c r="J11" i="1" s="1"/>
  <c r="E11" i="1"/>
  <c r="D11" i="1"/>
  <c r="W10" i="1"/>
  <c r="R10" i="1"/>
  <c r="Q10" i="1"/>
  <c r="P10" i="1"/>
  <c r="O10" i="1"/>
  <c r="S10" i="1" s="1"/>
  <c r="U10" i="1" s="1"/>
  <c r="N10" i="1"/>
  <c r="M10" i="1"/>
  <c r="I10" i="1"/>
  <c r="H10" i="1"/>
  <c r="G10" i="1"/>
  <c r="F10" i="1"/>
  <c r="J10" i="1" s="1"/>
  <c r="E10" i="1"/>
  <c r="D10" i="1"/>
  <c r="W9" i="1"/>
  <c r="R9" i="1"/>
  <c r="Q9" i="1"/>
  <c r="P9" i="1"/>
  <c r="O9" i="1"/>
  <c r="S9" i="1" s="1"/>
  <c r="U9" i="1" s="1"/>
  <c r="N9" i="1"/>
  <c r="M9" i="1"/>
  <c r="I9" i="1"/>
  <c r="H9" i="1"/>
  <c r="G9" i="1"/>
  <c r="F9" i="1"/>
  <c r="Z9" i="1" s="1"/>
  <c r="E9" i="1"/>
  <c r="D9" i="1"/>
  <c r="W8" i="1"/>
  <c r="R8" i="1"/>
  <c r="Q8" i="1"/>
  <c r="P8" i="1"/>
  <c r="O8" i="1"/>
  <c r="S8" i="1" s="1"/>
  <c r="U8" i="1" s="1"/>
  <c r="N8" i="1"/>
  <c r="M8" i="1"/>
  <c r="I8" i="1"/>
  <c r="H8" i="1"/>
  <c r="G8" i="1"/>
  <c r="F8" i="1"/>
  <c r="Z8" i="1" s="1"/>
  <c r="E8" i="1"/>
  <c r="D8" i="1"/>
  <c r="W7" i="1"/>
  <c r="R7" i="1"/>
  <c r="Q7" i="1"/>
  <c r="P7" i="1"/>
  <c r="O7" i="1"/>
  <c r="S7" i="1" s="1"/>
  <c r="U7" i="1" s="1"/>
  <c r="N7" i="1"/>
  <c r="M7" i="1"/>
  <c r="I7" i="1"/>
  <c r="H7" i="1"/>
  <c r="G7" i="1"/>
  <c r="F7" i="1"/>
  <c r="J7" i="1" s="1"/>
  <c r="E7" i="1"/>
  <c r="D7" i="1"/>
  <c r="W6" i="1"/>
  <c r="R6" i="1"/>
  <c r="Q6" i="1"/>
  <c r="P6" i="1"/>
  <c r="O6" i="1"/>
  <c r="S6" i="1" s="1"/>
  <c r="U6" i="1" s="1"/>
  <c r="N6" i="1"/>
  <c r="M6" i="1"/>
  <c r="I6" i="1"/>
  <c r="H6" i="1"/>
  <c r="G6" i="1"/>
  <c r="F6" i="1"/>
  <c r="Z6" i="1" s="1"/>
  <c r="E6" i="1"/>
  <c r="D6" i="1"/>
  <c r="W5" i="1"/>
  <c r="R5" i="1"/>
  <c r="Q5" i="1"/>
  <c r="P5" i="1"/>
  <c r="O5" i="1"/>
  <c r="S5" i="1" s="1"/>
  <c r="U5" i="1" s="1"/>
  <c r="N5" i="1"/>
  <c r="M5" i="1"/>
  <c r="I5" i="1"/>
  <c r="H5" i="1"/>
  <c r="G5" i="1"/>
  <c r="F5" i="1"/>
  <c r="Z5" i="1" s="1"/>
  <c r="E5" i="1"/>
  <c r="D5" i="1"/>
  <c r="W4" i="1"/>
  <c r="R4" i="1"/>
  <c r="R26" i="1" s="1"/>
  <c r="R30" i="1" s="1"/>
  <c r="Q4" i="1"/>
  <c r="Q26" i="1" s="1"/>
  <c r="Q30" i="1" s="1"/>
  <c r="P4" i="1"/>
  <c r="P26" i="1" s="1"/>
  <c r="P30" i="1" s="1"/>
  <c r="O4" i="1"/>
  <c r="O26" i="1" s="1"/>
  <c r="O30" i="1" s="1"/>
  <c r="N4" i="1"/>
  <c r="N26" i="1" s="1"/>
  <c r="N30" i="1" s="1"/>
  <c r="M4" i="1"/>
  <c r="M26" i="1" s="1"/>
  <c r="M30" i="1" s="1"/>
  <c r="I4" i="1"/>
  <c r="I26" i="1" s="1"/>
  <c r="I30" i="1" s="1"/>
  <c r="H4" i="1"/>
  <c r="H26" i="1" s="1"/>
  <c r="H30" i="1" s="1"/>
  <c r="G4" i="1"/>
  <c r="F4" i="1"/>
  <c r="F26" i="1" s="1"/>
  <c r="F30" i="1" s="1"/>
  <c r="E4" i="1"/>
  <c r="E26" i="1" s="1"/>
  <c r="E30" i="1" s="1"/>
  <c r="D4" i="1"/>
  <c r="D26" i="1" s="1"/>
  <c r="D30" i="1" s="1"/>
  <c r="W3" i="1"/>
  <c r="R3" i="1"/>
  <c r="R25" i="1" s="1"/>
  <c r="R28" i="1" s="1"/>
  <c r="Q3" i="1"/>
  <c r="Q25" i="1" s="1"/>
  <c r="Q28" i="1" s="1"/>
  <c r="P3" i="1"/>
  <c r="O3" i="1"/>
  <c r="O25" i="1" s="1"/>
  <c r="O28" i="1" s="1"/>
  <c r="N3" i="1"/>
  <c r="N25" i="1" s="1"/>
  <c r="N28" i="1" s="1"/>
  <c r="M3" i="1"/>
  <c r="M25" i="1" s="1"/>
  <c r="M28" i="1" s="1"/>
  <c r="I3" i="1"/>
  <c r="I25" i="1" s="1"/>
  <c r="I28" i="1" s="1"/>
  <c r="H3" i="1"/>
  <c r="G3" i="1"/>
  <c r="G25" i="1" s="1"/>
  <c r="G28" i="1" s="1"/>
  <c r="F3" i="1"/>
  <c r="J3" i="1" s="1"/>
  <c r="E3" i="1"/>
  <c r="E25" i="1" s="1"/>
  <c r="E28" i="1" s="1"/>
  <c r="D3" i="1"/>
  <c r="W25" i="1" l="1"/>
  <c r="V13" i="1"/>
  <c r="X13" i="1" s="1"/>
  <c r="L13" i="1"/>
  <c r="V16" i="1"/>
  <c r="X16" i="1" s="1"/>
  <c r="L16" i="1"/>
  <c r="V10" i="1"/>
  <c r="X10" i="1" s="1"/>
  <c r="L10" i="1"/>
  <c r="V14" i="1"/>
  <c r="X14" i="1" s="1"/>
  <c r="L14" i="1"/>
  <c r="V3" i="1"/>
  <c r="L3" i="1"/>
  <c r="V7" i="1"/>
  <c r="X7" i="1" s="1"/>
  <c r="L7" i="1"/>
  <c r="V11" i="1"/>
  <c r="X11" i="1" s="1"/>
  <c r="L11" i="1"/>
  <c r="V15" i="1"/>
  <c r="X15" i="1" s="1"/>
  <c r="L15" i="1"/>
  <c r="V20" i="1"/>
  <c r="X20" i="1" s="1"/>
  <c r="L20" i="1"/>
  <c r="V12" i="1"/>
  <c r="X12" i="1" s="1"/>
  <c r="L12" i="1"/>
  <c r="V18" i="1"/>
  <c r="X18" i="1" s="1"/>
  <c r="L18" i="1"/>
  <c r="J4" i="1"/>
  <c r="S4" i="1"/>
  <c r="J5" i="1"/>
  <c r="J8" i="1"/>
  <c r="J9" i="1"/>
  <c r="J17" i="1"/>
  <c r="J19" i="1"/>
  <c r="Z7" i="1"/>
  <c r="Z10" i="1"/>
  <c r="Z11" i="1"/>
  <c r="Z12" i="1"/>
  <c r="Z13" i="1"/>
  <c r="Z14" i="1"/>
  <c r="Z15" i="1"/>
  <c r="Z16" i="1"/>
  <c r="Z18" i="1"/>
  <c r="Z20" i="1"/>
  <c r="J6" i="1"/>
  <c r="Z3" i="1"/>
  <c r="J23" i="1"/>
  <c r="J24" i="1"/>
  <c r="F25" i="1"/>
  <c r="F28" i="1" s="1"/>
  <c r="S3" i="1"/>
  <c r="D25" i="1"/>
  <c r="D28" i="1" s="1"/>
  <c r="Z4" i="1"/>
  <c r="V17" i="1" l="1"/>
  <c r="X17" i="1" s="1"/>
  <c r="L17" i="1"/>
  <c r="U4" i="1"/>
  <c r="S26" i="1"/>
  <c r="U26" i="1" s="1"/>
  <c r="L23" i="1"/>
  <c r="V23" i="1"/>
  <c r="X23" i="1" s="1"/>
  <c r="V8" i="1"/>
  <c r="X8" i="1" s="1"/>
  <c r="L8" i="1"/>
  <c r="L6" i="1"/>
  <c r="V6" i="1"/>
  <c r="X6" i="1" s="1"/>
  <c r="X3" i="1"/>
  <c r="L24" i="1"/>
  <c r="V24" i="1"/>
  <c r="X24" i="1" s="1"/>
  <c r="V9" i="1"/>
  <c r="X9" i="1" s="1"/>
  <c r="L9" i="1"/>
  <c r="J26" i="1"/>
  <c r="L26" i="1" s="1"/>
  <c r="L4" i="1"/>
  <c r="V4" i="1"/>
  <c r="J25" i="1"/>
  <c r="L25" i="1" s="1"/>
  <c r="S25" i="1"/>
  <c r="U25" i="1" s="1"/>
  <c r="U3" i="1"/>
  <c r="V19" i="1"/>
  <c r="X19" i="1" s="1"/>
  <c r="L19" i="1"/>
  <c r="L5" i="1"/>
  <c r="V5" i="1"/>
  <c r="X5" i="1" s="1"/>
  <c r="V26" i="1" l="1"/>
  <c r="X26" i="1" s="1"/>
  <c r="X4" i="1"/>
  <c r="V25" i="1"/>
  <c r="X25" i="1" s="1"/>
</calcChain>
</file>

<file path=xl/sharedStrings.xml><?xml version="1.0" encoding="utf-8"?>
<sst xmlns="http://schemas.openxmlformats.org/spreadsheetml/2006/main" count="68" uniqueCount="42">
  <si>
    <t>（単位：宿泊人数→人、宿泊延数→人泊、前年度比→％）</t>
    <phoneticPr fontId="2"/>
  </si>
  <si>
    <t>市町村</t>
    <rPh sb="0" eb="3">
      <t>シチョウソン</t>
    </rPh>
    <phoneticPr fontId="2"/>
  </si>
  <si>
    <t>区分</t>
    <rPh sb="0" eb="2">
      <t>クブン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</si>
  <si>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</si>
  <si>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</si>
  <si>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</si>
  <si>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</si>
  <si>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</si>
  <si>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</si>
  <si>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上期計</t>
    <rPh sb="0" eb="2">
      <t>カミキ</t>
    </rPh>
    <rPh sb="2" eb="3">
      <t>ケイ</t>
    </rPh>
    <phoneticPr fontId="2"/>
  </si>
  <si>
    <t>前年同期計</t>
    <rPh sb="0" eb="2">
      <t>ゼンネン</t>
    </rPh>
    <rPh sb="2" eb="4">
      <t>ドウキ</t>
    </rPh>
    <rPh sb="4" eb="5">
      <t>ケイ</t>
    </rPh>
    <phoneticPr fontId="2"/>
  </si>
  <si>
    <t>前年同期比</t>
    <rPh sb="0" eb="2">
      <t>ゼンネン</t>
    </rPh>
    <rPh sb="2" eb="4">
      <t>ドウキ</t>
    </rPh>
    <rPh sb="4" eb="5">
      <t>ヒ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</si>
  <si>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</si>
  <si>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</si>
  <si>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</si>
  <si>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</si>
  <si>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</si>
  <si>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</si>
  <si>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下期計</t>
    <rPh sb="0" eb="2">
      <t>シモキ</t>
    </rPh>
    <rPh sb="2" eb="3">
      <t>ケイ</t>
    </rPh>
    <phoneticPr fontId="2"/>
  </si>
  <si>
    <t>年度計</t>
    <rPh sb="0" eb="3">
      <t>ネンドケイ</t>
    </rPh>
    <phoneticPr fontId="2"/>
  </si>
  <si>
    <t>前年度計</t>
    <rPh sb="0" eb="3">
      <t>ゼンネンド</t>
    </rPh>
    <rPh sb="3" eb="4">
      <t>ケイ</t>
    </rPh>
    <phoneticPr fontId="2"/>
  </si>
  <si>
    <t>前年度比</t>
    <rPh sb="0" eb="4">
      <t>ゼンネンドヒ</t>
    </rPh>
    <phoneticPr fontId="2"/>
  </si>
  <si>
    <t>前年4～8月</t>
    <rPh sb="0" eb="2">
      <t>ゼンネン</t>
    </rPh>
    <rPh sb="5" eb="6">
      <t>ガツ</t>
    </rPh>
    <phoneticPr fontId="2"/>
  </si>
  <si>
    <t>前年同期比4～8月</t>
    <rPh sb="0" eb="2">
      <t>ゼンネン</t>
    </rPh>
    <rPh sb="2" eb="5">
      <t>ドウキヒ</t>
    </rPh>
    <rPh sb="8" eb="9">
      <t>ガツ</t>
    </rPh>
    <phoneticPr fontId="2"/>
  </si>
  <si>
    <t>室蘭市</t>
    <rPh sb="0" eb="3">
      <t>ムロランシ</t>
    </rPh>
    <phoneticPr fontId="2"/>
  </si>
  <si>
    <t>宿泊客数</t>
    <rPh sb="0" eb="2">
      <t>シュクハク</t>
    </rPh>
    <rPh sb="2" eb="4">
      <t>キャクスウ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</si>
  <si>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</si>
  <si>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苫小牧市</t>
    <rPh sb="0" eb="3">
      <t>トマコマイ</t>
    </rPh>
    <rPh sb="3" eb="4">
      <t>シ</t>
    </rPh>
    <phoneticPr fontId="2"/>
  </si>
  <si>
    <t>登別市</t>
    <rPh sb="0" eb="3">
      <t>ノボリベツシ</t>
    </rPh>
    <phoneticPr fontId="2"/>
  </si>
  <si>
    <t>伊達市</t>
    <rPh sb="0" eb="3">
      <t>ダテシ</t>
    </rPh>
    <phoneticPr fontId="2"/>
  </si>
  <si>
    <t>豊浦町</t>
    <rPh sb="0" eb="3">
      <t>トヨウラチョウ</t>
    </rPh>
    <phoneticPr fontId="2"/>
  </si>
  <si>
    <t>洞爺湖町</t>
    <rPh sb="0" eb="4">
      <t>トウヤコチョウ</t>
    </rPh>
    <phoneticPr fontId="2"/>
  </si>
  <si>
    <t>壮瞥町</t>
    <rPh sb="0" eb="3">
      <t>ソウベツチョウ</t>
    </rPh>
    <phoneticPr fontId="2"/>
  </si>
  <si>
    <t>白老町</t>
    <rPh sb="0" eb="3">
      <t>シラオイチョウ</t>
    </rPh>
    <phoneticPr fontId="2"/>
  </si>
  <si>
    <t>安平町</t>
    <rPh sb="0" eb="3">
      <t>アビラチョウ</t>
    </rPh>
    <phoneticPr fontId="2"/>
  </si>
  <si>
    <t>厚真町</t>
    <rPh sb="0" eb="3">
      <t>アツマチョウ</t>
    </rPh>
    <phoneticPr fontId="2"/>
  </si>
  <si>
    <t>むかわ町</t>
    <rPh sb="3" eb="4">
      <t>チョウ</t>
    </rPh>
    <phoneticPr fontId="2"/>
  </si>
  <si>
    <t>振興局計</t>
    <rPh sb="0" eb="3">
      <t>シンコウキョク</t>
    </rPh>
    <rPh sb="3" eb="4">
      <t>ケイ</t>
    </rPh>
    <phoneticPr fontId="2"/>
  </si>
  <si>
    <t>前年度
(H30)</t>
    <rPh sb="0" eb="3">
      <t>ゼンネンド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</si>
  <si>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</si>
  <si>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宿泊客延数比</t>
    <rPh sb="0" eb="2">
      <t>シュクハク</t>
    </rPh>
    <rPh sb="2" eb="3">
      <t>キャク</t>
    </rPh>
    <rPh sb="3" eb="5">
      <t>ノベスウ</t>
    </rPh>
    <rPh sb="5" eb="6">
      <t>ヒ</t>
    </rPh>
    <phoneticPr fontId="2"/>
  </si>
  <si>
    <t>２．市町、月別</t>
    <rPh sb="2" eb="4">
      <t>シチョウ</t>
    </rPh>
    <rPh sb="5" eb="7">
      <t>ツキベツ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</si>
</sst>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0" xfId="1" applyFont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7" fontId="0" fillId="2" borderId="14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7" fontId="0" fillId="2" borderId="15" xfId="0" applyNumberFormat="1" applyFill="1" applyBorder="1">
      <alignment vertical="center"/>
    </xf>
    <xf numFmtId="178" fontId="0" fillId="2" borderId="9" xfId="0" applyNumberFormat="1" applyFill="1" applyBorder="1">
      <alignment vertical="center"/>
    </xf>
    <xf numFmtId="178" fontId="0" fillId="2" borderId="10" xfId="0" applyNumberFormat="1" applyFill="1" applyBorder="1">
      <alignment vertical="center"/>
    </xf>
    <xf numFmtId="177" fontId="0" fillId="0" borderId="0" xfId="2" applyNumberFormat="1" applyFont="1">
      <alignment vertical="center"/>
    </xf>
    <xf numFmtId="0" fontId="0" fillId="0" borderId="17" xfId="0" applyBorder="1" applyAlignment="1">
      <alignment horizontal="center" vertical="center" shrinkToFit="1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6" fontId="0" fillId="2" borderId="22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178" fontId="0" fillId="2" borderId="17" xfId="1" applyNumberFormat="1" applyFont="1" applyFill="1" applyBorder="1">
      <alignment vertical="center"/>
    </xf>
    <xf numFmtId="178" fontId="0" fillId="2" borderId="18" xfId="0" applyNumberFormat="1" applyFill="1" applyBorder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2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7" fontId="0" fillId="2" borderId="30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7" fontId="0" fillId="2" borderId="27" xfId="0" applyNumberFormat="1" applyFill="1" applyBorder="1">
      <alignment vertical="center"/>
    </xf>
    <xf numFmtId="178" fontId="0" fillId="2" borderId="24" xfId="0" applyNumberFormat="1" applyFill="1" applyBorder="1">
      <alignment vertical="center"/>
    </xf>
    <xf numFmtId="178" fontId="0" fillId="2" borderId="25" xfId="0" applyNumberFormat="1" applyFill="1" applyBorder="1">
      <alignment vertical="center"/>
    </xf>
    <xf numFmtId="178" fontId="0" fillId="2" borderId="17" xfId="0" applyNumberFormat="1" applyFill="1" applyBorder="1">
      <alignment vertical="center"/>
    </xf>
    <xf numFmtId="0" fontId="0" fillId="0" borderId="32" xfId="0" applyBorder="1" applyAlignment="1">
      <alignment horizontal="center" vertical="center" shrinkToFit="1"/>
    </xf>
    <xf numFmtId="176" fontId="0" fillId="2" borderId="33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6" fontId="0" fillId="2" borderId="35" xfId="0" applyNumberFormat="1" applyFill="1" applyBorder="1">
      <alignment vertical="center"/>
    </xf>
    <xf numFmtId="176" fontId="0" fillId="2" borderId="36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  <xf numFmtId="177" fontId="0" fillId="2" borderId="38" xfId="0" applyNumberFormat="1" applyFill="1" applyBorder="1">
      <alignment vertical="center"/>
    </xf>
    <xf numFmtId="176" fontId="0" fillId="2" borderId="37" xfId="0" applyNumberFormat="1" applyFill="1" applyBorder="1">
      <alignment vertical="center"/>
    </xf>
    <xf numFmtId="176" fontId="0" fillId="2" borderId="39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7" fontId="0" fillId="2" borderId="35" xfId="0" applyNumberFormat="1" applyFill="1" applyBorder="1">
      <alignment vertical="center"/>
    </xf>
    <xf numFmtId="178" fontId="0" fillId="2" borderId="39" xfId="0" applyNumberFormat="1" applyFill="1" applyBorder="1">
      <alignment vertical="center"/>
    </xf>
    <xf numFmtId="178" fontId="0" fillId="2" borderId="33" xfId="0" applyNumberFormat="1" applyFill="1" applyBorder="1">
      <alignment vertical="center"/>
    </xf>
    <xf numFmtId="178" fontId="0" fillId="2" borderId="13" xfId="0" applyNumberFormat="1" applyFill="1" applyBorder="1">
      <alignment vertical="center"/>
    </xf>
    <xf numFmtId="178" fontId="0" fillId="2" borderId="11" xfId="0" applyNumberFormat="1" applyFill="1" applyBorder="1">
      <alignment vertical="center"/>
    </xf>
    <xf numFmtId="178" fontId="0" fillId="2" borderId="15" xfId="0" applyNumberFormat="1" applyFill="1" applyBorder="1">
      <alignment vertical="center"/>
    </xf>
    <xf numFmtId="0" fontId="0" fillId="0" borderId="39" xfId="0" applyBorder="1" applyAlignment="1">
      <alignment horizontal="center" vertical="center" shrinkToFit="1"/>
    </xf>
    <xf numFmtId="178" fontId="0" fillId="2" borderId="37" xfId="0" applyNumberFormat="1" applyFill="1" applyBorder="1">
      <alignment vertical="center"/>
    </xf>
    <xf numFmtId="178" fontId="0" fillId="2" borderId="34" xfId="0" applyNumberFormat="1" applyFill="1" applyBorder="1">
      <alignment vertical="center"/>
    </xf>
    <xf numFmtId="178" fontId="0" fillId="2" borderId="35" xfId="0" applyNumberFormat="1" applyFill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3" xfId="0" applyNumberFormat="1" applyBorder="1">
      <alignment vertical="center"/>
    </xf>
    <xf numFmtId="177" fontId="0" fillId="2" borderId="18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177" fontId="0" fillId="2" borderId="22" xfId="0" applyNumberFormat="1" applyFill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29" xfId="0" applyNumberFormat="1" applyBorder="1">
      <alignment vertical="center"/>
    </xf>
    <xf numFmtId="177" fontId="0" fillId="2" borderId="33" xfId="0" applyNumberFormat="1" applyFill="1" applyBorder="1">
      <alignment vertical="center"/>
    </xf>
    <xf numFmtId="177" fontId="0" fillId="2" borderId="34" xfId="0" applyNumberFormat="1" applyFill="1" applyBorder="1">
      <alignment vertical="center"/>
    </xf>
    <xf numFmtId="177" fontId="0" fillId="2" borderId="37" xfId="0" applyNumberForma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3"/>
  <sheetViews>
    <sheetView tabSelected="1" workbookViewId="0">
      <selection activeCell="AA29" sqref="AA29:AA30"/>
    </sheetView>
  </sheetViews>
  <sheetFormatPr defaultRowHeight="18.75" x14ac:dyDescent="0.4"/>
  <cols>
    <col min="1" max="1" width="3.125" customWidth="1"/>
    <col min="2" max="11" width="10" customWidth="1"/>
    <col min="12" max="12" width="10.875" customWidth="1"/>
    <col min="13" max="15" width="10" hidden="1" customWidth="1"/>
    <col min="16" max="16" width="0.375" hidden="1" customWidth="1"/>
    <col min="17" max="20" width="10" hidden="1" customWidth="1"/>
    <col min="21" max="21" width="9.875" hidden="1" customWidth="1"/>
    <col min="22" max="24" width="10" hidden="1" customWidth="1"/>
    <col min="25" max="25" width="9" style="2" hidden="1" customWidth="1"/>
    <col min="26" max="26" width="9" hidden="1" customWidth="1"/>
  </cols>
  <sheetData>
    <row r="1" spans="2:26" ht="19.5" thickBot="1" x14ac:dyDescent="0.45">
      <c r="B1" t="s">
        <v>41</v>
      </c>
      <c r="L1" s="1" t="s">
        <v>0</v>
      </c>
    </row>
    <row r="2" spans="2:26" ht="38.25" thickBot="1" x14ac:dyDescent="0.45"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0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2" t="s">
        <v>17</v>
      </c>
      <c r="S2" s="13" t="s">
        <v>18</v>
      </c>
      <c r="T2" s="14" t="s">
        <v>10</v>
      </c>
      <c r="U2" s="12" t="s">
        <v>11</v>
      </c>
      <c r="V2" s="13" t="s">
        <v>19</v>
      </c>
      <c r="W2" s="14" t="s">
        <v>20</v>
      </c>
      <c r="X2" s="15" t="s">
        <v>21</v>
      </c>
      <c r="Y2" s="16" t="s">
        <v>22</v>
      </c>
      <c r="Z2" s="17" t="s">
        <v>23</v>
      </c>
    </row>
    <row r="3" spans="2:26" x14ac:dyDescent="0.4">
      <c r="B3" s="95" t="s">
        <v>24</v>
      </c>
      <c r="C3" s="18" t="s">
        <v>25</v>
      </c>
      <c r="D3" s="19">
        <f>#REF!</f>
        <v>659</v>
      </c>
      <c r="E3" s="20">
        <f>#REF!</f>
        <v>946</v>
      </c>
      <c r="F3" s="19">
        <f>#REF!</f>
        <v>1032</v>
      </c>
      <c r="G3" s="20">
        <f>#REF!</f>
        <v>1337</v>
      </c>
      <c r="H3" s="19">
        <f>#REF!</f>
        <v>1378</v>
      </c>
      <c r="I3" s="20">
        <f>#REF!</f>
        <v>810</v>
      </c>
      <c r="J3" s="21">
        <f t="shared" ref="J3:J24" si="0">SUM(D3:I3)</f>
        <v>6162</v>
      </c>
      <c r="K3" s="22">
        <v>6567</v>
      </c>
      <c r="L3" s="23">
        <f t="shared" ref="L3:L26" si="1">IF(OR(K3=0,K3=""),"-",+J3/K3)</f>
        <v>0.93832800365463687</v>
      </c>
      <c r="M3" s="24">
        <f>#REF!</f>
        <v>0</v>
      </c>
      <c r="N3" s="20">
        <f>#REF!</f>
        <v>0</v>
      </c>
      <c r="O3" s="20">
        <f>#REF!</f>
        <v>0</v>
      </c>
      <c r="P3" s="20">
        <f>#REF!</f>
        <v>0</v>
      </c>
      <c r="Q3" s="20">
        <f>#REF!</f>
        <v>0</v>
      </c>
      <c r="R3" s="25">
        <f>#REF!</f>
        <v>0</v>
      </c>
      <c r="S3" s="26">
        <f t="shared" ref="S3:S24" si="2">SUM(M3:R3)</f>
        <v>0</v>
      </c>
      <c r="T3" s="27">
        <v>1820</v>
      </c>
      <c r="U3" s="28">
        <f>IF(OR(T3=0,T3=""),"-",+S3/T3)</f>
        <v>0</v>
      </c>
      <c r="V3" s="29">
        <f>J3+S3</f>
        <v>6162</v>
      </c>
      <c r="W3" s="30">
        <f>K3+T3</f>
        <v>8387</v>
      </c>
      <c r="X3" s="23">
        <f>IF(OR(W3=0,W3=""),"-",+V3/W3)</f>
        <v>0.73470847740550849</v>
      </c>
      <c r="Y3" s="2">
        <v>3529</v>
      </c>
      <c r="Z3" s="31">
        <f t="shared" ref="Z3:Z4" si="3">SUM(D3:H3)/Y3</f>
        <v>1.5165769339756305</v>
      </c>
    </row>
    <row r="4" spans="2:26" x14ac:dyDescent="0.4">
      <c r="B4" s="94"/>
      <c r="C4" s="32" t="s">
        <v>26</v>
      </c>
      <c r="D4" s="33">
        <f>#REF!</f>
        <v>940</v>
      </c>
      <c r="E4" s="34">
        <f>#REF!</f>
        <v>1257</v>
      </c>
      <c r="F4" s="34">
        <f>#REF!</f>
        <v>1298</v>
      </c>
      <c r="G4" s="34">
        <f>#REF!</f>
        <v>1542</v>
      </c>
      <c r="H4" s="34">
        <f>#REF!</f>
        <v>1496</v>
      </c>
      <c r="I4" s="35">
        <f>#REF!</f>
        <v>933</v>
      </c>
      <c r="J4" s="36">
        <f t="shared" si="0"/>
        <v>7466</v>
      </c>
      <c r="K4" s="37">
        <v>8582</v>
      </c>
      <c r="L4" s="38">
        <f t="shared" si="1"/>
        <v>0.86996038219529248</v>
      </c>
      <c r="M4" s="39">
        <f>#REF!</f>
        <v>0</v>
      </c>
      <c r="N4" s="34">
        <f>#REF!</f>
        <v>0</v>
      </c>
      <c r="O4" s="34">
        <f>#REF!</f>
        <v>0</v>
      </c>
      <c r="P4" s="34">
        <f>#REF!</f>
        <v>0</v>
      </c>
      <c r="Q4" s="34">
        <f>#REF!</f>
        <v>0</v>
      </c>
      <c r="R4" s="35">
        <f>#REF!</f>
        <v>0</v>
      </c>
      <c r="S4" s="40">
        <f t="shared" si="2"/>
        <v>0</v>
      </c>
      <c r="T4" s="41">
        <v>2443</v>
      </c>
      <c r="U4" s="42">
        <f t="shared" ref="U4:U26" si="4">IF(OR(T4=0,T4=""),"-",+S4/T4)</f>
        <v>0</v>
      </c>
      <c r="V4" s="43">
        <f t="shared" ref="V4:W24" si="5">J4+S4</f>
        <v>7466</v>
      </c>
      <c r="W4" s="44">
        <f t="shared" si="5"/>
        <v>11025</v>
      </c>
      <c r="X4" s="38">
        <f t="shared" ref="X4:X26" si="6">IF(OR(W4=0,W4=""),"-",+V4/W4)</f>
        <v>0.67718820861678009</v>
      </c>
      <c r="Y4" s="2">
        <v>4020</v>
      </c>
      <c r="Z4" s="31">
        <f t="shared" si="3"/>
        <v>1.6251243781094526</v>
      </c>
    </row>
    <row r="5" spans="2:26" x14ac:dyDescent="0.4">
      <c r="B5" s="94" t="s">
        <v>27</v>
      </c>
      <c r="C5" s="45" t="s">
        <v>25</v>
      </c>
      <c r="D5" s="46">
        <f>#REF!</f>
        <v>2174</v>
      </c>
      <c r="E5" s="47">
        <f>#REF!</f>
        <v>2345</v>
      </c>
      <c r="F5" s="47">
        <f>#REF!</f>
        <v>2113</v>
      </c>
      <c r="G5" s="47">
        <f>#REF!</f>
        <v>2462</v>
      </c>
      <c r="H5" s="47">
        <f>#REF!</f>
        <v>2704</v>
      </c>
      <c r="I5" s="48">
        <f>#REF!</f>
        <v>1753</v>
      </c>
      <c r="J5" s="49">
        <f t="shared" si="0"/>
        <v>13551</v>
      </c>
      <c r="K5" s="50">
        <v>17287</v>
      </c>
      <c r="L5" s="51">
        <f t="shared" si="1"/>
        <v>0.78388384335049455</v>
      </c>
      <c r="M5" s="52">
        <f>#REF!</f>
        <v>0</v>
      </c>
      <c r="N5" s="47">
        <f>#REF!</f>
        <v>0</v>
      </c>
      <c r="O5" s="47">
        <f>#REF!</f>
        <v>0</v>
      </c>
      <c r="P5" s="47">
        <f>#REF!</f>
        <v>0</v>
      </c>
      <c r="Q5" s="47">
        <f>#REF!</f>
        <v>0</v>
      </c>
      <c r="R5" s="48">
        <f>#REF!</f>
        <v>0</v>
      </c>
      <c r="S5" s="53">
        <f t="shared" si="2"/>
        <v>0</v>
      </c>
      <c r="T5" s="54">
        <v>10461</v>
      </c>
      <c r="U5" s="55">
        <f t="shared" si="4"/>
        <v>0</v>
      </c>
      <c r="V5" s="56">
        <f t="shared" si="5"/>
        <v>13551</v>
      </c>
      <c r="W5" s="57">
        <f t="shared" si="5"/>
        <v>27748</v>
      </c>
      <c r="X5" s="51">
        <f t="shared" si="6"/>
        <v>0.48835952140694827</v>
      </c>
      <c r="Y5" s="2">
        <v>13363</v>
      </c>
      <c r="Z5" s="31">
        <f>SUM(D5:H5)/Y5</f>
        <v>0.88288557958542246</v>
      </c>
    </row>
    <row r="6" spans="2:26" x14ac:dyDescent="0.4">
      <c r="B6" s="94"/>
      <c r="C6" s="32" t="s">
        <v>26</v>
      </c>
      <c r="D6" s="33">
        <f>#REF!</f>
        <v>2366</v>
      </c>
      <c r="E6" s="34">
        <f>#REF!</f>
        <v>2816</v>
      </c>
      <c r="F6" s="34">
        <f>#REF!</f>
        <v>3054</v>
      </c>
      <c r="G6" s="34">
        <f>#REF!</f>
        <v>3657</v>
      </c>
      <c r="H6" s="34">
        <f>#REF!</f>
        <v>4186</v>
      </c>
      <c r="I6" s="35">
        <f>#REF!</f>
        <v>2479</v>
      </c>
      <c r="J6" s="36">
        <f t="shared" si="0"/>
        <v>18558</v>
      </c>
      <c r="K6" s="37">
        <v>18303</v>
      </c>
      <c r="L6" s="38">
        <f t="shared" si="1"/>
        <v>1.0139321422717587</v>
      </c>
      <c r="M6" s="39">
        <f>#REF!</f>
        <v>0</v>
      </c>
      <c r="N6" s="34">
        <f>#REF!</f>
        <v>0</v>
      </c>
      <c r="O6" s="34">
        <f>#REF!</f>
        <v>0</v>
      </c>
      <c r="P6" s="34">
        <f>#REF!</f>
        <v>0</v>
      </c>
      <c r="Q6" s="34">
        <f>#REF!</f>
        <v>0</v>
      </c>
      <c r="R6" s="35">
        <f>#REF!</f>
        <v>0</v>
      </c>
      <c r="S6" s="40">
        <f t="shared" si="2"/>
        <v>0</v>
      </c>
      <c r="T6" s="41">
        <v>11203</v>
      </c>
      <c r="U6" s="42">
        <f t="shared" si="4"/>
        <v>0</v>
      </c>
      <c r="V6" s="58">
        <f t="shared" si="5"/>
        <v>18558</v>
      </c>
      <c r="W6" s="44">
        <f t="shared" si="5"/>
        <v>29506</v>
      </c>
      <c r="X6" s="38">
        <f t="shared" si="6"/>
        <v>0.62895682234121875</v>
      </c>
      <c r="Y6" s="2">
        <v>13582</v>
      </c>
      <c r="Z6" s="31">
        <f t="shared" ref="Z6:Z24" si="7">SUM(D6:H6)/Y6</f>
        <v>1.1838462671182448</v>
      </c>
    </row>
    <row r="7" spans="2:26" x14ac:dyDescent="0.4">
      <c r="B7" s="94" t="s">
        <v>28</v>
      </c>
      <c r="C7" s="45" t="s">
        <v>25</v>
      </c>
      <c r="D7" s="46">
        <f>#REF!</f>
        <v>26399</v>
      </c>
      <c r="E7" s="47">
        <f>#REF!</f>
        <v>32851</v>
      </c>
      <c r="F7" s="47">
        <f>#REF!</f>
        <v>31872</v>
      </c>
      <c r="G7" s="47">
        <f>#REF!</f>
        <v>40787</v>
      </c>
      <c r="H7" s="47">
        <f>#REF!</f>
        <v>31140</v>
      </c>
      <c r="I7" s="48">
        <f>#REF!</f>
        <v>19747</v>
      </c>
      <c r="J7" s="49">
        <f t="shared" si="0"/>
        <v>182796</v>
      </c>
      <c r="K7" s="50">
        <v>207293</v>
      </c>
      <c r="L7" s="51">
        <f t="shared" si="1"/>
        <v>0.88182427771318861</v>
      </c>
      <c r="M7" s="52">
        <f>#REF!</f>
        <v>0</v>
      </c>
      <c r="N7" s="47">
        <f>#REF!</f>
        <v>0</v>
      </c>
      <c r="O7" s="47">
        <f>#REF!</f>
        <v>0</v>
      </c>
      <c r="P7" s="47">
        <f>#REF!</f>
        <v>0</v>
      </c>
      <c r="Q7" s="47">
        <f>#REF!</f>
        <v>0</v>
      </c>
      <c r="R7" s="48">
        <f>#REF!</f>
        <v>0</v>
      </c>
      <c r="S7" s="53">
        <f t="shared" si="2"/>
        <v>0</v>
      </c>
      <c r="T7" s="54">
        <v>212115</v>
      </c>
      <c r="U7" s="55">
        <f t="shared" si="4"/>
        <v>0</v>
      </c>
      <c r="V7" s="56">
        <f t="shared" si="5"/>
        <v>182796</v>
      </c>
      <c r="W7" s="57">
        <f t="shared" si="5"/>
        <v>419408</v>
      </c>
      <c r="X7" s="51">
        <f t="shared" si="6"/>
        <v>0.43584290237668333</v>
      </c>
      <c r="Y7" s="2">
        <v>191681</v>
      </c>
      <c r="Z7" s="31">
        <f t="shared" si="7"/>
        <v>0.85062682268978151</v>
      </c>
    </row>
    <row r="8" spans="2:26" x14ac:dyDescent="0.4">
      <c r="B8" s="94"/>
      <c r="C8" s="32" t="s">
        <v>26</v>
      </c>
      <c r="D8" s="33">
        <f>#REF!</f>
        <v>27477</v>
      </c>
      <c r="E8" s="34">
        <f>#REF!</f>
        <v>34250</v>
      </c>
      <c r="F8" s="34">
        <f>#REF!</f>
        <v>32997</v>
      </c>
      <c r="G8" s="34">
        <f>#REF!</f>
        <v>42731</v>
      </c>
      <c r="H8" s="34">
        <f>#REF!</f>
        <v>32945</v>
      </c>
      <c r="I8" s="35">
        <f>#REF!</f>
        <v>20865</v>
      </c>
      <c r="J8" s="36">
        <f t="shared" si="0"/>
        <v>191265</v>
      </c>
      <c r="K8" s="37">
        <v>213307</v>
      </c>
      <c r="L8" s="38">
        <f t="shared" si="1"/>
        <v>0.89666536963156385</v>
      </c>
      <c r="M8" s="39">
        <f>#REF!</f>
        <v>0</v>
      </c>
      <c r="N8" s="34">
        <f>#REF!</f>
        <v>0</v>
      </c>
      <c r="O8" s="34">
        <f>#REF!</f>
        <v>0</v>
      </c>
      <c r="P8" s="34">
        <f>#REF!</f>
        <v>0</v>
      </c>
      <c r="Q8" s="34">
        <f>#REF!</f>
        <v>0</v>
      </c>
      <c r="R8" s="35">
        <f>#REF!</f>
        <v>0</v>
      </c>
      <c r="S8" s="40">
        <f t="shared" si="2"/>
        <v>0</v>
      </c>
      <c r="T8" s="41">
        <v>215882</v>
      </c>
      <c r="U8" s="42">
        <f t="shared" si="4"/>
        <v>0</v>
      </c>
      <c r="V8" s="58">
        <f t="shared" si="5"/>
        <v>191265</v>
      </c>
      <c r="W8" s="44">
        <f t="shared" si="5"/>
        <v>429189</v>
      </c>
      <c r="X8" s="38">
        <f t="shared" si="6"/>
        <v>0.44564282868386657</v>
      </c>
      <c r="Y8" s="2">
        <v>196207</v>
      </c>
      <c r="Z8" s="31">
        <f t="shared" si="7"/>
        <v>0.86847054386438816</v>
      </c>
    </row>
    <row r="9" spans="2:26" x14ac:dyDescent="0.4">
      <c r="B9" s="94" t="s">
        <v>29</v>
      </c>
      <c r="C9" s="45" t="s">
        <v>25</v>
      </c>
      <c r="D9" s="46">
        <f>#REF!</f>
        <v>2743</v>
      </c>
      <c r="E9" s="47">
        <f>#REF!</f>
        <v>3405</v>
      </c>
      <c r="F9" s="47">
        <f>#REF!</f>
        <v>2719</v>
      </c>
      <c r="G9" s="47">
        <f>#REF!</f>
        <v>3107</v>
      </c>
      <c r="H9" s="47">
        <f>#REF!</f>
        <v>2191</v>
      </c>
      <c r="I9" s="48">
        <f>#REF!</f>
        <v>1145</v>
      </c>
      <c r="J9" s="49">
        <f t="shared" si="0"/>
        <v>15310</v>
      </c>
      <c r="K9" s="50">
        <v>10070</v>
      </c>
      <c r="L9" s="51">
        <f t="shared" si="1"/>
        <v>1.5203574975173784</v>
      </c>
      <c r="M9" s="52">
        <f>#REF!</f>
        <v>0</v>
      </c>
      <c r="N9" s="47">
        <f>#REF!</f>
        <v>0</v>
      </c>
      <c r="O9" s="47">
        <f>#REF!</f>
        <v>0</v>
      </c>
      <c r="P9" s="47">
        <f>#REF!</f>
        <v>0</v>
      </c>
      <c r="Q9" s="47">
        <f>#REF!</f>
        <v>0</v>
      </c>
      <c r="R9" s="48">
        <f>#REF!</f>
        <v>0</v>
      </c>
      <c r="S9" s="53">
        <f t="shared" si="2"/>
        <v>0</v>
      </c>
      <c r="T9" s="54">
        <v>16913</v>
      </c>
      <c r="U9" s="55">
        <f t="shared" si="4"/>
        <v>0</v>
      </c>
      <c r="V9" s="56">
        <f t="shared" si="5"/>
        <v>15310</v>
      </c>
      <c r="W9" s="57">
        <f t="shared" si="5"/>
        <v>26983</v>
      </c>
      <c r="X9" s="51">
        <f t="shared" si="6"/>
        <v>0.56739428529073865</v>
      </c>
      <c r="Y9" s="2">
        <v>16413</v>
      </c>
      <c r="Z9" s="31">
        <f t="shared" si="7"/>
        <v>0.86303539876926827</v>
      </c>
    </row>
    <row r="10" spans="2:26" x14ac:dyDescent="0.4">
      <c r="B10" s="94"/>
      <c r="C10" s="32" t="s">
        <v>26</v>
      </c>
      <c r="D10" s="33">
        <f>#REF!</f>
        <v>3441</v>
      </c>
      <c r="E10" s="34">
        <f>#REF!</f>
        <v>4155</v>
      </c>
      <c r="F10" s="34">
        <f>#REF!</f>
        <v>3575</v>
      </c>
      <c r="G10" s="34">
        <f>#REF!</f>
        <v>4073</v>
      </c>
      <c r="H10" s="34">
        <f>#REF!</f>
        <v>2775</v>
      </c>
      <c r="I10" s="35">
        <f>#REF!</f>
        <v>1580</v>
      </c>
      <c r="J10" s="36">
        <f t="shared" si="0"/>
        <v>19599</v>
      </c>
      <c r="K10" s="37">
        <v>10902</v>
      </c>
      <c r="L10" s="38">
        <f t="shared" si="1"/>
        <v>1.7977435332966427</v>
      </c>
      <c r="M10" s="39">
        <f>#REF!</f>
        <v>0</v>
      </c>
      <c r="N10" s="34">
        <f>#REF!</f>
        <v>0</v>
      </c>
      <c r="O10" s="34">
        <f>#REF!</f>
        <v>0</v>
      </c>
      <c r="P10" s="34">
        <f>#REF!</f>
        <v>0</v>
      </c>
      <c r="Q10" s="34">
        <f>#REF!</f>
        <v>0</v>
      </c>
      <c r="R10" s="35">
        <f>#REF!</f>
        <v>0</v>
      </c>
      <c r="S10" s="40">
        <f t="shared" si="2"/>
        <v>0</v>
      </c>
      <c r="T10" s="41">
        <v>18715</v>
      </c>
      <c r="U10" s="42">
        <f t="shared" si="4"/>
        <v>0</v>
      </c>
      <c r="V10" s="58">
        <f t="shared" si="5"/>
        <v>19599</v>
      </c>
      <c r="W10" s="44">
        <f t="shared" si="5"/>
        <v>29617</v>
      </c>
      <c r="X10" s="38">
        <f t="shared" si="6"/>
        <v>0.66174832022149443</v>
      </c>
      <c r="Y10" s="2">
        <v>17739</v>
      </c>
      <c r="Z10" s="31">
        <f t="shared" si="7"/>
        <v>1.0157844297874739</v>
      </c>
    </row>
    <row r="11" spans="2:26" x14ac:dyDescent="0.4">
      <c r="B11" s="94" t="s">
        <v>30</v>
      </c>
      <c r="C11" s="45" t="s">
        <v>25</v>
      </c>
      <c r="D11" s="46">
        <f>#REF!</f>
        <v>11</v>
      </c>
      <c r="E11" s="47">
        <f>#REF!</f>
        <v>0</v>
      </c>
      <c r="F11" s="47">
        <f>#REF!</f>
        <v>0</v>
      </c>
      <c r="G11" s="47">
        <f>#REF!</f>
        <v>10</v>
      </c>
      <c r="H11" s="47">
        <f>#REF!</f>
        <v>0</v>
      </c>
      <c r="I11" s="48">
        <f>#REF!</f>
        <v>0</v>
      </c>
      <c r="J11" s="49">
        <f t="shared" si="0"/>
        <v>21</v>
      </c>
      <c r="K11" s="50">
        <v>32</v>
      </c>
      <c r="L11" s="51">
        <f t="shared" si="1"/>
        <v>0.65625</v>
      </c>
      <c r="M11" s="52">
        <f>#REF!</f>
        <v>0</v>
      </c>
      <c r="N11" s="47">
        <f>#REF!</f>
        <v>0</v>
      </c>
      <c r="O11" s="47">
        <f>#REF!</f>
        <v>0</v>
      </c>
      <c r="P11" s="47">
        <f>#REF!</f>
        <v>0</v>
      </c>
      <c r="Q11" s="47">
        <f>#REF!</f>
        <v>0</v>
      </c>
      <c r="R11" s="48">
        <f>#REF!</f>
        <v>0</v>
      </c>
      <c r="S11" s="53">
        <f t="shared" si="2"/>
        <v>0</v>
      </c>
      <c r="T11" s="54">
        <v>23</v>
      </c>
      <c r="U11" s="55">
        <f t="shared" si="4"/>
        <v>0</v>
      </c>
      <c r="V11" s="56">
        <f t="shared" si="5"/>
        <v>21</v>
      </c>
      <c r="W11" s="57">
        <f t="shared" si="5"/>
        <v>55</v>
      </c>
      <c r="X11" s="51">
        <f t="shared" si="6"/>
        <v>0.38181818181818183</v>
      </c>
      <c r="Y11" s="2">
        <v>30</v>
      </c>
      <c r="Z11" s="31">
        <f t="shared" si="7"/>
        <v>0.7</v>
      </c>
    </row>
    <row r="12" spans="2:26" x14ac:dyDescent="0.4">
      <c r="B12" s="94"/>
      <c r="C12" s="32" t="s">
        <v>26</v>
      </c>
      <c r="D12" s="33">
        <f>#REF!</f>
        <v>11</v>
      </c>
      <c r="E12" s="34">
        <f>#REF!</f>
        <v>0</v>
      </c>
      <c r="F12" s="34">
        <f>#REF!</f>
        <v>0</v>
      </c>
      <c r="G12" s="34">
        <f>#REF!</f>
        <v>10</v>
      </c>
      <c r="H12" s="34">
        <f>#REF!</f>
        <v>0</v>
      </c>
      <c r="I12" s="35">
        <f>#REF!</f>
        <v>0</v>
      </c>
      <c r="J12" s="36">
        <f t="shared" si="0"/>
        <v>21</v>
      </c>
      <c r="K12" s="37">
        <v>36</v>
      </c>
      <c r="L12" s="38">
        <f t="shared" si="1"/>
        <v>0.58333333333333337</v>
      </c>
      <c r="M12" s="39">
        <f>#REF!</f>
        <v>0</v>
      </c>
      <c r="N12" s="34">
        <f>#REF!</f>
        <v>0</v>
      </c>
      <c r="O12" s="34">
        <f>#REF!</f>
        <v>0</v>
      </c>
      <c r="P12" s="34">
        <f>#REF!</f>
        <v>0</v>
      </c>
      <c r="Q12" s="34">
        <f>#REF!</f>
        <v>0</v>
      </c>
      <c r="R12" s="35">
        <f>#REF!</f>
        <v>0</v>
      </c>
      <c r="S12" s="40">
        <f t="shared" si="2"/>
        <v>0</v>
      </c>
      <c r="T12" s="41">
        <v>51</v>
      </c>
      <c r="U12" s="42">
        <f t="shared" si="4"/>
        <v>0</v>
      </c>
      <c r="V12" s="58">
        <f t="shared" si="5"/>
        <v>21</v>
      </c>
      <c r="W12" s="44">
        <f t="shared" si="5"/>
        <v>87</v>
      </c>
      <c r="X12" s="38">
        <f t="shared" si="6"/>
        <v>0.2413793103448276</v>
      </c>
      <c r="Y12" s="2">
        <v>30</v>
      </c>
      <c r="Z12" s="31">
        <f t="shared" si="7"/>
        <v>0.7</v>
      </c>
    </row>
    <row r="13" spans="2:26" x14ac:dyDescent="0.4">
      <c r="B13" s="94" t="s">
        <v>31</v>
      </c>
      <c r="C13" s="45" t="s">
        <v>25</v>
      </c>
      <c r="D13" s="46">
        <f>#REF!</f>
        <v>17059</v>
      </c>
      <c r="E13" s="47">
        <f>#REF!</f>
        <v>22820</v>
      </c>
      <c r="F13" s="47">
        <f>#REF!</f>
        <v>24928</v>
      </c>
      <c r="G13" s="47">
        <f>#REF!</f>
        <v>28768</v>
      </c>
      <c r="H13" s="47">
        <f>#REF!</f>
        <v>25610</v>
      </c>
      <c r="I13" s="48">
        <f>#REF!</f>
        <v>16338</v>
      </c>
      <c r="J13" s="49">
        <f t="shared" si="0"/>
        <v>135523</v>
      </c>
      <c r="K13" s="50">
        <v>147051</v>
      </c>
      <c r="L13" s="51">
        <f t="shared" si="1"/>
        <v>0.9216054294088446</v>
      </c>
      <c r="M13" s="52">
        <f>#REF!</f>
        <v>0</v>
      </c>
      <c r="N13" s="47">
        <f>#REF!</f>
        <v>0</v>
      </c>
      <c r="O13" s="47">
        <f>#REF!</f>
        <v>0</v>
      </c>
      <c r="P13" s="47">
        <f>#REF!</f>
        <v>0</v>
      </c>
      <c r="Q13" s="47">
        <f>#REF!</f>
        <v>0</v>
      </c>
      <c r="R13" s="48">
        <f>#REF!</f>
        <v>0</v>
      </c>
      <c r="S13" s="53">
        <f t="shared" si="2"/>
        <v>0</v>
      </c>
      <c r="T13" s="54">
        <v>101879</v>
      </c>
      <c r="U13" s="55">
        <f t="shared" si="4"/>
        <v>0</v>
      </c>
      <c r="V13" s="56">
        <f t="shared" si="5"/>
        <v>135523</v>
      </c>
      <c r="W13" s="57">
        <f t="shared" si="5"/>
        <v>248930</v>
      </c>
      <c r="X13" s="51">
        <f t="shared" si="6"/>
        <v>0.54442212670228574</v>
      </c>
      <c r="Y13" s="2">
        <v>122852</v>
      </c>
      <c r="Z13" s="31">
        <f t="shared" si="7"/>
        <v>0.97015107609155737</v>
      </c>
    </row>
    <row r="14" spans="2:26" x14ac:dyDescent="0.4">
      <c r="B14" s="94"/>
      <c r="C14" s="32" t="s">
        <v>26</v>
      </c>
      <c r="D14" s="33">
        <f>#REF!</f>
        <v>17814</v>
      </c>
      <c r="E14" s="34">
        <f>#REF!</f>
        <v>24032</v>
      </c>
      <c r="F14" s="34">
        <f>#REF!</f>
        <v>25946</v>
      </c>
      <c r="G14" s="34">
        <f>#REF!</f>
        <v>30318</v>
      </c>
      <c r="H14" s="34">
        <f>#REF!</f>
        <v>27666</v>
      </c>
      <c r="I14" s="35">
        <f>#REF!</f>
        <v>17071</v>
      </c>
      <c r="J14" s="36">
        <f t="shared" si="0"/>
        <v>142847</v>
      </c>
      <c r="K14" s="37">
        <v>154188</v>
      </c>
      <c r="L14" s="38">
        <f t="shared" si="1"/>
        <v>0.92644693491062857</v>
      </c>
      <c r="M14" s="39">
        <f>#REF!</f>
        <v>0</v>
      </c>
      <c r="N14" s="34">
        <f>#REF!</f>
        <v>0</v>
      </c>
      <c r="O14" s="34">
        <f>#REF!</f>
        <v>0</v>
      </c>
      <c r="P14" s="34">
        <f>#REF!</f>
        <v>0</v>
      </c>
      <c r="Q14" s="34">
        <f>#REF!</f>
        <v>0</v>
      </c>
      <c r="R14" s="35">
        <f>#REF!</f>
        <v>0</v>
      </c>
      <c r="S14" s="40">
        <f t="shared" si="2"/>
        <v>0</v>
      </c>
      <c r="T14" s="41">
        <v>109737</v>
      </c>
      <c r="U14" s="42">
        <f t="shared" si="4"/>
        <v>0</v>
      </c>
      <c r="V14" s="58">
        <f t="shared" si="5"/>
        <v>142847</v>
      </c>
      <c r="W14" s="44">
        <f t="shared" si="5"/>
        <v>263925</v>
      </c>
      <c r="X14" s="38">
        <f t="shared" si="6"/>
        <v>0.54124088282656058</v>
      </c>
      <c r="Y14" s="2">
        <v>128654</v>
      </c>
      <c r="Z14" s="31">
        <f>SUM(D14:H14)/Y14</f>
        <v>0.97762992211668509</v>
      </c>
    </row>
    <row r="15" spans="2:26" x14ac:dyDescent="0.4">
      <c r="B15" s="94" t="s">
        <v>32</v>
      </c>
      <c r="C15" s="45" t="s">
        <v>25</v>
      </c>
      <c r="D15" s="46">
        <f>#REF!</f>
        <v>3739</v>
      </c>
      <c r="E15" s="47">
        <f>#REF!</f>
        <v>5437</v>
      </c>
      <c r="F15" s="47">
        <f>#REF!</f>
        <v>6107</v>
      </c>
      <c r="G15" s="47">
        <f>#REF!</f>
        <v>8030</v>
      </c>
      <c r="H15" s="47">
        <f>#REF!</f>
        <v>4513</v>
      </c>
      <c r="I15" s="48">
        <f>#REF!</f>
        <v>2091</v>
      </c>
      <c r="J15" s="49">
        <f t="shared" si="0"/>
        <v>29917</v>
      </c>
      <c r="K15" s="50">
        <v>39385</v>
      </c>
      <c r="L15" s="51">
        <f t="shared" si="1"/>
        <v>0.75960391011806527</v>
      </c>
      <c r="M15" s="52">
        <f>#REF!</f>
        <v>0</v>
      </c>
      <c r="N15" s="47">
        <f>#REF!</f>
        <v>0</v>
      </c>
      <c r="O15" s="47">
        <f>#REF!</f>
        <v>0</v>
      </c>
      <c r="P15" s="47">
        <f>#REF!</f>
        <v>0</v>
      </c>
      <c r="Q15" s="47">
        <f>#REF!</f>
        <v>0</v>
      </c>
      <c r="R15" s="48">
        <f>#REF!</f>
        <v>0</v>
      </c>
      <c r="S15" s="53">
        <f t="shared" si="2"/>
        <v>0</v>
      </c>
      <c r="T15" s="54">
        <v>81667</v>
      </c>
      <c r="U15" s="55">
        <f t="shared" si="4"/>
        <v>0</v>
      </c>
      <c r="V15" s="56">
        <f t="shared" si="5"/>
        <v>29917</v>
      </c>
      <c r="W15" s="57">
        <f t="shared" si="5"/>
        <v>121052</v>
      </c>
      <c r="X15" s="51">
        <f t="shared" si="6"/>
        <v>0.24714172421769157</v>
      </c>
      <c r="Y15" s="2">
        <v>46906</v>
      </c>
      <c r="Z15" s="31">
        <f t="shared" si="7"/>
        <v>0.59322901121391725</v>
      </c>
    </row>
    <row r="16" spans="2:26" x14ac:dyDescent="0.4">
      <c r="B16" s="94"/>
      <c r="C16" s="32" t="s">
        <v>26</v>
      </c>
      <c r="D16" s="33">
        <f>#REF!</f>
        <v>5229</v>
      </c>
      <c r="E16" s="34">
        <f>#REF!</f>
        <v>7617</v>
      </c>
      <c r="F16" s="34">
        <f>#REF!</f>
        <v>8545</v>
      </c>
      <c r="G16" s="34">
        <f>#REF!</f>
        <v>11250</v>
      </c>
      <c r="H16" s="34">
        <f>#REF!</f>
        <v>6318</v>
      </c>
      <c r="I16" s="35">
        <f>#REF!</f>
        <v>3018</v>
      </c>
      <c r="J16" s="36">
        <f t="shared" si="0"/>
        <v>41977</v>
      </c>
      <c r="K16" s="37">
        <v>40853</v>
      </c>
      <c r="L16" s="38">
        <f t="shared" si="1"/>
        <v>1.0275132793185322</v>
      </c>
      <c r="M16" s="39">
        <f>#REF!</f>
        <v>0</v>
      </c>
      <c r="N16" s="34">
        <f>#REF!</f>
        <v>0</v>
      </c>
      <c r="O16" s="34">
        <f>#REF!</f>
        <v>0</v>
      </c>
      <c r="P16" s="34">
        <f>#REF!</f>
        <v>0</v>
      </c>
      <c r="Q16" s="34">
        <f>#REF!</f>
        <v>0</v>
      </c>
      <c r="R16" s="35">
        <f>#REF!</f>
        <v>0</v>
      </c>
      <c r="S16" s="40">
        <f t="shared" si="2"/>
        <v>0</v>
      </c>
      <c r="T16" s="41">
        <v>83717</v>
      </c>
      <c r="U16" s="42">
        <f t="shared" si="4"/>
        <v>0</v>
      </c>
      <c r="V16" s="58">
        <f t="shared" si="5"/>
        <v>41977</v>
      </c>
      <c r="W16" s="44">
        <f t="shared" si="5"/>
        <v>124570</v>
      </c>
      <c r="X16" s="38">
        <f t="shared" si="6"/>
        <v>0.33697519466966364</v>
      </c>
      <c r="Y16" s="2">
        <v>48233</v>
      </c>
      <c r="Z16" s="31">
        <f t="shared" si="7"/>
        <v>0.80772500155495197</v>
      </c>
    </row>
    <row r="17" spans="2:26" x14ac:dyDescent="0.4">
      <c r="B17" s="94" t="s">
        <v>33</v>
      </c>
      <c r="C17" s="45" t="s">
        <v>25</v>
      </c>
      <c r="D17" s="46">
        <f>#REF!</f>
        <v>656</v>
      </c>
      <c r="E17" s="47">
        <f>#REF!</f>
        <v>670</v>
      </c>
      <c r="F17" s="47">
        <f>#REF!</f>
        <v>802</v>
      </c>
      <c r="G17" s="47">
        <f>#REF!</f>
        <v>1117</v>
      </c>
      <c r="H17" s="47">
        <f>#REF!</f>
        <v>946</v>
      </c>
      <c r="I17" s="48">
        <f>#REF!</f>
        <v>510</v>
      </c>
      <c r="J17" s="49">
        <f t="shared" si="0"/>
        <v>4701</v>
      </c>
      <c r="K17" s="50">
        <v>6459</v>
      </c>
      <c r="L17" s="51">
        <f t="shared" si="1"/>
        <v>0.72782164421737106</v>
      </c>
      <c r="M17" s="52">
        <f>#REF!</f>
        <v>0</v>
      </c>
      <c r="N17" s="47">
        <f>#REF!</f>
        <v>0</v>
      </c>
      <c r="O17" s="47">
        <f>#REF!</f>
        <v>0</v>
      </c>
      <c r="P17" s="47">
        <f>#REF!</f>
        <v>0</v>
      </c>
      <c r="Q17" s="47">
        <f>#REF!</f>
        <v>0</v>
      </c>
      <c r="R17" s="48">
        <f>#REF!</f>
        <v>0</v>
      </c>
      <c r="S17" s="53">
        <f t="shared" si="2"/>
        <v>0</v>
      </c>
      <c r="T17" s="54">
        <v>1017</v>
      </c>
      <c r="U17" s="55">
        <f t="shared" si="4"/>
        <v>0</v>
      </c>
      <c r="V17" s="56">
        <f t="shared" si="5"/>
        <v>4701</v>
      </c>
      <c r="W17" s="57">
        <f t="shared" si="5"/>
        <v>7476</v>
      </c>
      <c r="X17" s="51">
        <f t="shared" si="6"/>
        <v>0.6288121990369181</v>
      </c>
      <c r="Y17" s="2">
        <v>3514</v>
      </c>
      <c r="Z17" s="31">
        <f t="shared" si="7"/>
        <v>1.1926579396698918</v>
      </c>
    </row>
    <row r="18" spans="2:26" x14ac:dyDescent="0.4">
      <c r="B18" s="94"/>
      <c r="C18" s="32" t="s">
        <v>26</v>
      </c>
      <c r="D18" s="33">
        <f>#REF!</f>
        <v>692</v>
      </c>
      <c r="E18" s="34">
        <f>#REF!</f>
        <v>684</v>
      </c>
      <c r="F18" s="34">
        <f>#REF!</f>
        <v>819</v>
      </c>
      <c r="G18" s="34">
        <f>#REF!</f>
        <v>1187</v>
      </c>
      <c r="H18" s="34">
        <f>#REF!</f>
        <v>1024</v>
      </c>
      <c r="I18" s="35">
        <f>#REF!</f>
        <v>546</v>
      </c>
      <c r="J18" s="36">
        <f t="shared" si="0"/>
        <v>4952</v>
      </c>
      <c r="K18" s="37">
        <v>6459</v>
      </c>
      <c r="L18" s="38">
        <f t="shared" si="1"/>
        <v>0.76668214893946429</v>
      </c>
      <c r="M18" s="39">
        <f>#REF!</f>
        <v>0</v>
      </c>
      <c r="N18" s="34">
        <f>#REF!</f>
        <v>0</v>
      </c>
      <c r="O18" s="34">
        <f>#REF!</f>
        <v>0</v>
      </c>
      <c r="P18" s="34">
        <f>#REF!</f>
        <v>0</v>
      </c>
      <c r="Q18" s="34">
        <f>#REF!</f>
        <v>0</v>
      </c>
      <c r="R18" s="35">
        <f>#REF!</f>
        <v>0</v>
      </c>
      <c r="S18" s="40">
        <f t="shared" si="2"/>
        <v>0</v>
      </c>
      <c r="T18" s="41">
        <v>1017</v>
      </c>
      <c r="U18" s="42">
        <f t="shared" si="4"/>
        <v>0</v>
      </c>
      <c r="V18" s="58">
        <f t="shared" si="5"/>
        <v>4952</v>
      </c>
      <c r="W18" s="44">
        <f t="shared" si="5"/>
        <v>7476</v>
      </c>
      <c r="X18" s="38">
        <f t="shared" si="6"/>
        <v>0.66238630283574107</v>
      </c>
      <c r="Y18" s="2">
        <v>3514</v>
      </c>
      <c r="Z18" s="31">
        <f t="shared" si="7"/>
        <v>1.2538417757541263</v>
      </c>
    </row>
    <row r="19" spans="2:26" x14ac:dyDescent="0.4">
      <c r="B19" s="94" t="s">
        <v>34</v>
      </c>
      <c r="C19" s="45" t="s">
        <v>25</v>
      </c>
      <c r="D19" s="46">
        <f>#REF!</f>
        <v>0</v>
      </c>
      <c r="E19" s="47">
        <f>#REF!</f>
        <v>0</v>
      </c>
      <c r="F19" s="47">
        <f>#REF!</f>
        <v>0</v>
      </c>
      <c r="G19" s="47">
        <f>#REF!</f>
        <v>0</v>
      </c>
      <c r="H19" s="47">
        <f>#REF!</f>
        <v>0</v>
      </c>
      <c r="I19" s="48">
        <f>#REF!</f>
        <v>2</v>
      </c>
      <c r="J19" s="49">
        <f t="shared" si="0"/>
        <v>2</v>
      </c>
      <c r="K19" s="50">
        <v>2</v>
      </c>
      <c r="L19" s="51">
        <f t="shared" si="1"/>
        <v>1</v>
      </c>
      <c r="M19" s="52">
        <f>#REF!</f>
        <v>0</v>
      </c>
      <c r="N19" s="47">
        <f>#REF!</f>
        <v>0</v>
      </c>
      <c r="O19" s="47">
        <f>#REF!</f>
        <v>0</v>
      </c>
      <c r="P19" s="47">
        <f>#REF!</f>
        <v>0</v>
      </c>
      <c r="Q19" s="47">
        <f>#REF!</f>
        <v>0</v>
      </c>
      <c r="R19" s="48">
        <f>#REF!</f>
        <v>0</v>
      </c>
      <c r="S19" s="53">
        <f t="shared" si="2"/>
        <v>0</v>
      </c>
      <c r="T19" s="54">
        <v>0</v>
      </c>
      <c r="U19" s="55" t="str">
        <f t="shared" si="4"/>
        <v>-</v>
      </c>
      <c r="V19" s="56">
        <f t="shared" si="5"/>
        <v>2</v>
      </c>
      <c r="W19" s="57">
        <f t="shared" si="5"/>
        <v>2</v>
      </c>
      <c r="X19" s="51">
        <f t="shared" si="6"/>
        <v>1</v>
      </c>
      <c r="Y19" s="2">
        <v>13</v>
      </c>
      <c r="Z19" s="31">
        <f t="shared" si="7"/>
        <v>0</v>
      </c>
    </row>
    <row r="20" spans="2:26" x14ac:dyDescent="0.4">
      <c r="B20" s="94"/>
      <c r="C20" s="32" t="s">
        <v>26</v>
      </c>
      <c r="D20" s="33">
        <f>#REF!</f>
        <v>0</v>
      </c>
      <c r="E20" s="34">
        <f>#REF!</f>
        <v>0</v>
      </c>
      <c r="F20" s="34">
        <f>#REF!</f>
        <v>0</v>
      </c>
      <c r="G20" s="34">
        <f>#REF!</f>
        <v>0</v>
      </c>
      <c r="H20" s="34">
        <f>#REF!</f>
        <v>0</v>
      </c>
      <c r="I20" s="35">
        <f>#REF!</f>
        <v>2</v>
      </c>
      <c r="J20" s="36">
        <f t="shared" si="0"/>
        <v>2</v>
      </c>
      <c r="K20" s="37">
        <v>2</v>
      </c>
      <c r="L20" s="38">
        <f t="shared" si="1"/>
        <v>1</v>
      </c>
      <c r="M20" s="39">
        <f>#REF!</f>
        <v>0</v>
      </c>
      <c r="N20" s="34">
        <f>#REF!</f>
        <v>0</v>
      </c>
      <c r="O20" s="34">
        <f>#REF!</f>
        <v>0</v>
      </c>
      <c r="P20" s="34">
        <f>#REF!</f>
        <v>0</v>
      </c>
      <c r="Q20" s="34">
        <f>#REF!</f>
        <v>0</v>
      </c>
      <c r="R20" s="35">
        <f>#REF!</f>
        <v>0</v>
      </c>
      <c r="S20" s="40">
        <f t="shared" si="2"/>
        <v>0</v>
      </c>
      <c r="T20" s="41">
        <v>0</v>
      </c>
      <c r="U20" s="42" t="str">
        <f t="shared" si="4"/>
        <v>-</v>
      </c>
      <c r="V20" s="58">
        <f t="shared" si="5"/>
        <v>2</v>
      </c>
      <c r="W20" s="44">
        <f t="shared" si="5"/>
        <v>2</v>
      </c>
      <c r="X20" s="38">
        <f t="shared" si="6"/>
        <v>1</v>
      </c>
      <c r="Y20" s="2">
        <v>13</v>
      </c>
      <c r="Z20" s="31">
        <f t="shared" si="7"/>
        <v>0</v>
      </c>
    </row>
    <row r="21" spans="2:26" x14ac:dyDescent="0.4">
      <c r="B21" s="94" t="s">
        <v>35</v>
      </c>
      <c r="C21" s="45" t="s">
        <v>25</v>
      </c>
      <c r="D21" s="46">
        <f>#REF!</f>
        <v>0</v>
      </c>
      <c r="E21" s="47">
        <f>#REF!</f>
        <v>0</v>
      </c>
      <c r="F21" s="47">
        <f>#REF!</f>
        <v>0</v>
      </c>
      <c r="G21" s="47">
        <f>#REF!</f>
        <v>0</v>
      </c>
      <c r="H21" s="47">
        <f>#REF!</f>
        <v>0</v>
      </c>
      <c r="I21" s="48">
        <f>#REF!</f>
        <v>0</v>
      </c>
      <c r="J21" s="49">
        <f t="shared" si="0"/>
        <v>0</v>
      </c>
      <c r="K21" s="50">
        <v>0</v>
      </c>
      <c r="L21" s="51" t="str">
        <f t="shared" si="1"/>
        <v>-</v>
      </c>
      <c r="M21" s="52">
        <f>#REF!</f>
        <v>0</v>
      </c>
      <c r="N21" s="47">
        <f>#REF!</f>
        <v>0</v>
      </c>
      <c r="O21" s="47">
        <f>#REF!</f>
        <v>0</v>
      </c>
      <c r="P21" s="47">
        <f>#REF!</f>
        <v>0</v>
      </c>
      <c r="Q21" s="47">
        <f>#REF!</f>
        <v>0</v>
      </c>
      <c r="R21" s="48">
        <f>#REF!</f>
        <v>0</v>
      </c>
      <c r="S21" s="53">
        <f t="shared" si="2"/>
        <v>0</v>
      </c>
      <c r="T21" s="54">
        <v>0</v>
      </c>
      <c r="U21" s="55" t="str">
        <f t="shared" si="4"/>
        <v>-</v>
      </c>
      <c r="V21" s="56">
        <f t="shared" si="5"/>
        <v>0</v>
      </c>
      <c r="W21" s="57">
        <f t="shared" si="5"/>
        <v>0</v>
      </c>
      <c r="X21" s="51" t="str">
        <f t="shared" si="6"/>
        <v>-</v>
      </c>
      <c r="Z21" s="31"/>
    </row>
    <row r="22" spans="2:26" x14ac:dyDescent="0.4">
      <c r="B22" s="94"/>
      <c r="C22" s="32" t="s">
        <v>26</v>
      </c>
      <c r="D22" s="33">
        <f>#REF!</f>
        <v>0</v>
      </c>
      <c r="E22" s="34">
        <f>#REF!</f>
        <v>0</v>
      </c>
      <c r="F22" s="34">
        <f>#REF!</f>
        <v>0</v>
      </c>
      <c r="G22" s="34">
        <f>#REF!</f>
        <v>0</v>
      </c>
      <c r="H22" s="34">
        <f>#REF!</f>
        <v>0</v>
      </c>
      <c r="I22" s="35">
        <f>#REF!</f>
        <v>0</v>
      </c>
      <c r="J22" s="36">
        <f t="shared" si="0"/>
        <v>0</v>
      </c>
      <c r="K22" s="37">
        <v>0</v>
      </c>
      <c r="L22" s="38" t="str">
        <f t="shared" si="1"/>
        <v>-</v>
      </c>
      <c r="M22" s="39">
        <f>#REF!</f>
        <v>0</v>
      </c>
      <c r="N22" s="34">
        <f>#REF!</f>
        <v>0</v>
      </c>
      <c r="O22" s="34">
        <f>#REF!</f>
        <v>0</v>
      </c>
      <c r="P22" s="34">
        <f>#REF!</f>
        <v>0</v>
      </c>
      <c r="Q22" s="34">
        <f>#REF!</f>
        <v>0</v>
      </c>
      <c r="R22" s="35">
        <f>#REF!</f>
        <v>0</v>
      </c>
      <c r="S22" s="40">
        <f t="shared" si="2"/>
        <v>0</v>
      </c>
      <c r="T22" s="41">
        <v>0</v>
      </c>
      <c r="U22" s="42" t="str">
        <f t="shared" si="4"/>
        <v>-</v>
      </c>
      <c r="V22" s="58">
        <f t="shared" si="5"/>
        <v>0</v>
      </c>
      <c r="W22" s="44">
        <f t="shared" si="5"/>
        <v>0</v>
      </c>
      <c r="X22" s="38" t="str">
        <f t="shared" si="6"/>
        <v>-</v>
      </c>
      <c r="Z22" s="31"/>
    </row>
    <row r="23" spans="2:26" x14ac:dyDescent="0.4">
      <c r="B23" s="94" t="s">
        <v>36</v>
      </c>
      <c r="C23" s="45" t="s">
        <v>25</v>
      </c>
      <c r="D23" s="46">
        <f>#REF!</f>
        <v>0</v>
      </c>
      <c r="E23" s="47">
        <f>#REF!</f>
        <v>4</v>
      </c>
      <c r="F23" s="47">
        <f>#REF!</f>
        <v>5</v>
      </c>
      <c r="G23" s="47">
        <f>#REF!</f>
        <v>3</v>
      </c>
      <c r="H23" s="47">
        <f>#REF!</f>
        <v>3</v>
      </c>
      <c r="I23" s="48">
        <f>#REF!</f>
        <v>0</v>
      </c>
      <c r="J23" s="49">
        <f t="shared" si="0"/>
        <v>15</v>
      </c>
      <c r="K23" s="50">
        <v>47</v>
      </c>
      <c r="L23" s="51">
        <f t="shared" si="1"/>
        <v>0.31914893617021278</v>
      </c>
      <c r="M23" s="52">
        <f>#REF!</f>
        <v>0</v>
      </c>
      <c r="N23" s="47">
        <f>#REF!</f>
        <v>0</v>
      </c>
      <c r="O23" s="47">
        <f>#REF!</f>
        <v>0</v>
      </c>
      <c r="P23" s="47">
        <f>#REF!</f>
        <v>0</v>
      </c>
      <c r="Q23" s="47">
        <f>#REF!</f>
        <v>0</v>
      </c>
      <c r="R23" s="48">
        <f>#REF!</f>
        <v>0</v>
      </c>
      <c r="S23" s="53">
        <f t="shared" si="2"/>
        <v>0</v>
      </c>
      <c r="T23" s="54">
        <v>2</v>
      </c>
      <c r="U23" s="55">
        <f t="shared" si="4"/>
        <v>0</v>
      </c>
      <c r="V23" s="56">
        <f t="shared" si="5"/>
        <v>15</v>
      </c>
      <c r="W23" s="57">
        <f t="shared" si="5"/>
        <v>49</v>
      </c>
      <c r="X23" s="51">
        <f t="shared" si="6"/>
        <v>0.30612244897959184</v>
      </c>
      <c r="Y23" s="2">
        <v>20</v>
      </c>
      <c r="Z23" s="31">
        <f t="shared" si="7"/>
        <v>0.75</v>
      </c>
    </row>
    <row r="24" spans="2:26" ht="19.5" thickBot="1" x14ac:dyDescent="0.45">
      <c r="B24" s="99"/>
      <c r="C24" s="59" t="s">
        <v>26</v>
      </c>
      <c r="D24" s="60">
        <f>#REF!</f>
        <v>0</v>
      </c>
      <c r="E24" s="61">
        <f>#REF!</f>
        <v>5</v>
      </c>
      <c r="F24" s="61">
        <f>#REF!</f>
        <v>9</v>
      </c>
      <c r="G24" s="61">
        <f>#REF!</f>
        <v>3</v>
      </c>
      <c r="H24" s="61">
        <f>#REF!</f>
        <v>3</v>
      </c>
      <c r="I24" s="62">
        <f>#REF!</f>
        <v>0</v>
      </c>
      <c r="J24" s="63">
        <f t="shared" si="0"/>
        <v>20</v>
      </c>
      <c r="K24" s="64">
        <v>68</v>
      </c>
      <c r="L24" s="65">
        <f t="shared" si="1"/>
        <v>0.29411764705882354</v>
      </c>
      <c r="M24" s="66">
        <f>#REF!</f>
        <v>0</v>
      </c>
      <c r="N24" s="61">
        <f>#REF!</f>
        <v>0</v>
      </c>
      <c r="O24" s="61">
        <f>#REF!</f>
        <v>0</v>
      </c>
      <c r="P24" s="61">
        <f>#REF!</f>
        <v>0</v>
      </c>
      <c r="Q24" s="61">
        <f>#REF!</f>
        <v>0</v>
      </c>
      <c r="R24" s="62">
        <f>#REF!</f>
        <v>0</v>
      </c>
      <c r="S24" s="67">
        <f t="shared" si="2"/>
        <v>0</v>
      </c>
      <c r="T24" s="68">
        <v>2</v>
      </c>
      <c r="U24" s="69">
        <f t="shared" si="4"/>
        <v>0</v>
      </c>
      <c r="V24" s="70">
        <f t="shared" si="5"/>
        <v>20</v>
      </c>
      <c r="W24" s="71">
        <f t="shared" si="5"/>
        <v>70</v>
      </c>
      <c r="X24" s="65">
        <f t="shared" si="6"/>
        <v>0.2857142857142857</v>
      </c>
      <c r="Y24" s="2">
        <v>20</v>
      </c>
      <c r="Z24" s="31">
        <f t="shared" si="7"/>
        <v>1</v>
      </c>
    </row>
    <row r="25" spans="2:26" x14ac:dyDescent="0.4">
      <c r="B25" s="100" t="s">
        <v>37</v>
      </c>
      <c r="C25" s="18" t="s">
        <v>25</v>
      </c>
      <c r="D25" s="19">
        <f t="shared" ref="D25:K26" si="8">D3+D5+D7+D9+D11+D13+D15+D17+D19+D21+D23</f>
        <v>53440</v>
      </c>
      <c r="E25" s="20">
        <f t="shared" si="8"/>
        <v>68478</v>
      </c>
      <c r="F25" s="20">
        <f t="shared" si="8"/>
        <v>69578</v>
      </c>
      <c r="G25" s="20">
        <f t="shared" si="8"/>
        <v>85621</v>
      </c>
      <c r="H25" s="20">
        <f t="shared" si="8"/>
        <v>68485</v>
      </c>
      <c r="I25" s="25">
        <f t="shared" si="8"/>
        <v>42396</v>
      </c>
      <c r="J25" s="21">
        <f t="shared" si="8"/>
        <v>387998</v>
      </c>
      <c r="K25" s="24">
        <f>K3+K5+K7+K9+K11+K13+K15+K17+K19+K21+K23</f>
        <v>434193</v>
      </c>
      <c r="L25" s="23">
        <f t="shared" si="1"/>
        <v>0.89360722075206189</v>
      </c>
      <c r="M25" s="72">
        <f>M3+M5+M7+M9+M11+M13+M15+M17+M19+M21+M23</f>
        <v>0</v>
      </c>
      <c r="N25" s="73">
        <f t="shared" ref="N25:T26" si="9">N3+N5+N7+N9+N11+N13+N15+N17+N19+N21+N23</f>
        <v>0</v>
      </c>
      <c r="O25" s="73">
        <f t="shared" si="9"/>
        <v>0</v>
      </c>
      <c r="P25" s="73">
        <f t="shared" si="9"/>
        <v>0</v>
      </c>
      <c r="Q25" s="73">
        <f t="shared" si="9"/>
        <v>0</v>
      </c>
      <c r="R25" s="74">
        <f t="shared" si="9"/>
        <v>0</v>
      </c>
      <c r="S25" s="26">
        <f t="shared" si="9"/>
        <v>0</v>
      </c>
      <c r="T25" s="19">
        <f t="shared" si="9"/>
        <v>425897</v>
      </c>
      <c r="U25" s="28">
        <f t="shared" si="4"/>
        <v>0</v>
      </c>
      <c r="V25" s="29">
        <f t="shared" ref="V25:W26" si="10">V3+V5+V7+V9+V11+V13+V15+V17+V19+V21+V23</f>
        <v>387998</v>
      </c>
      <c r="W25" s="19">
        <f t="shared" si="10"/>
        <v>860090</v>
      </c>
      <c r="X25" s="23">
        <f t="shared" si="6"/>
        <v>0.4511132555895313</v>
      </c>
      <c r="Z25" s="31"/>
    </row>
    <row r="26" spans="2:26" ht="19.5" thickBot="1" x14ac:dyDescent="0.45">
      <c r="B26" s="101"/>
      <c r="C26" s="75" t="s">
        <v>26</v>
      </c>
      <c r="D26" s="60">
        <f t="shared" si="8"/>
        <v>57970</v>
      </c>
      <c r="E26" s="61">
        <f t="shared" si="8"/>
        <v>74816</v>
      </c>
      <c r="F26" s="61">
        <f t="shared" si="8"/>
        <v>76243</v>
      </c>
      <c r="G26" s="61">
        <f t="shared" si="8"/>
        <v>94771</v>
      </c>
      <c r="H26" s="61">
        <f t="shared" si="8"/>
        <v>76413</v>
      </c>
      <c r="I26" s="62">
        <f t="shared" si="8"/>
        <v>46494</v>
      </c>
      <c r="J26" s="63">
        <f t="shared" si="8"/>
        <v>426707</v>
      </c>
      <c r="K26" s="66">
        <f t="shared" si="8"/>
        <v>452700</v>
      </c>
      <c r="L26" s="65">
        <f t="shared" si="1"/>
        <v>0.94258228407333777</v>
      </c>
      <c r="M26" s="76">
        <f>M4+M6+M8+M10+M12+M14+M16+M18+M20+M22+M24</f>
        <v>0</v>
      </c>
      <c r="N26" s="77">
        <f t="shared" si="9"/>
        <v>0</v>
      </c>
      <c r="O26" s="77">
        <f t="shared" si="9"/>
        <v>0</v>
      </c>
      <c r="P26" s="77">
        <f t="shared" si="9"/>
        <v>0</v>
      </c>
      <c r="Q26" s="77">
        <f t="shared" si="9"/>
        <v>0</v>
      </c>
      <c r="R26" s="78">
        <f t="shared" si="9"/>
        <v>0</v>
      </c>
      <c r="S26" s="67">
        <f t="shared" si="9"/>
        <v>0</v>
      </c>
      <c r="T26" s="60">
        <f t="shared" si="9"/>
        <v>442767</v>
      </c>
      <c r="U26" s="69">
        <f t="shared" si="4"/>
        <v>0</v>
      </c>
      <c r="V26" s="70">
        <f t="shared" si="10"/>
        <v>426707</v>
      </c>
      <c r="W26" s="60">
        <f t="shared" si="10"/>
        <v>895467</v>
      </c>
      <c r="X26" s="65">
        <f t="shared" si="6"/>
        <v>0.47651895603076383</v>
      </c>
      <c r="Z26" s="31"/>
    </row>
    <row r="27" spans="2:26" ht="13.5" customHeight="1" x14ac:dyDescent="0.4">
      <c r="B27" s="96" t="s">
        <v>38</v>
      </c>
      <c r="C27" s="18" t="s">
        <v>25</v>
      </c>
      <c r="D27" s="79">
        <v>68255</v>
      </c>
      <c r="E27" s="80">
        <v>74493</v>
      </c>
      <c r="F27" s="80">
        <v>75147</v>
      </c>
      <c r="G27" s="80">
        <v>93563</v>
      </c>
      <c r="H27" s="80">
        <v>82711</v>
      </c>
      <c r="I27" s="81">
        <v>40020</v>
      </c>
      <c r="J27" s="82"/>
      <c r="M27" s="83">
        <v>61654</v>
      </c>
      <c r="N27" s="80">
        <v>57289</v>
      </c>
      <c r="O27" s="80">
        <v>88692</v>
      </c>
      <c r="P27" s="80">
        <v>70689</v>
      </c>
      <c r="Q27" s="80">
        <v>84897</v>
      </c>
      <c r="R27" s="81">
        <v>62676</v>
      </c>
      <c r="Z27" s="31"/>
    </row>
    <row r="28" spans="2:26" x14ac:dyDescent="0.4">
      <c r="B28" s="97"/>
      <c r="C28" s="32" t="s">
        <v>39</v>
      </c>
      <c r="D28" s="84">
        <f t="shared" ref="D28:I28" si="11">IF(OR(D27=0,D27=""),"-",+D25/D27)</f>
        <v>0.7829463043000513</v>
      </c>
      <c r="E28" s="85">
        <f t="shared" si="11"/>
        <v>0.91925415810881561</v>
      </c>
      <c r="F28" s="85">
        <f t="shared" si="11"/>
        <v>0.92589191850639418</v>
      </c>
      <c r="G28" s="85">
        <f t="shared" si="11"/>
        <v>0.91511601808407173</v>
      </c>
      <c r="H28" s="85">
        <f t="shared" si="11"/>
        <v>0.82800353036476404</v>
      </c>
      <c r="I28" s="38">
        <f t="shared" si="11"/>
        <v>1.0593703148425788</v>
      </c>
      <c r="M28" s="86">
        <f>IF(OR(M27=0,M27=""),"-",+M25/M27)</f>
        <v>0</v>
      </c>
      <c r="N28" s="85">
        <f t="shared" ref="N28:R28" si="12">IF(OR(N27=0,N27=""),"-",+N25/N27)</f>
        <v>0</v>
      </c>
      <c r="O28" s="85">
        <f t="shared" si="12"/>
        <v>0</v>
      </c>
      <c r="P28" s="85">
        <f t="shared" si="12"/>
        <v>0</v>
      </c>
      <c r="Q28" s="85">
        <f t="shared" si="12"/>
        <v>0</v>
      </c>
      <c r="R28" s="38">
        <f t="shared" si="12"/>
        <v>0</v>
      </c>
      <c r="Z28" s="31"/>
    </row>
    <row r="29" spans="2:26" x14ac:dyDescent="0.4">
      <c r="B29" s="97"/>
      <c r="C29" s="45" t="s">
        <v>26</v>
      </c>
      <c r="D29" s="87">
        <v>70915</v>
      </c>
      <c r="E29" s="88">
        <v>77217</v>
      </c>
      <c r="F29" s="88">
        <v>77647</v>
      </c>
      <c r="G29" s="88">
        <v>97391</v>
      </c>
      <c r="H29" s="88">
        <v>87849</v>
      </c>
      <c r="I29" s="89">
        <v>41674</v>
      </c>
      <c r="J29" s="82"/>
      <c r="M29" s="90">
        <v>63651</v>
      </c>
      <c r="N29" s="88">
        <v>58513</v>
      </c>
      <c r="O29" s="88">
        <v>93583</v>
      </c>
      <c r="P29" s="88">
        <v>72975</v>
      </c>
      <c r="Q29" s="88">
        <v>89663</v>
      </c>
      <c r="R29" s="89">
        <v>64382</v>
      </c>
      <c r="Z29" s="31"/>
    </row>
    <row r="30" spans="2:26" ht="19.5" thickBot="1" x14ac:dyDescent="0.45">
      <c r="B30" s="98"/>
      <c r="C30" s="75" t="s">
        <v>40</v>
      </c>
      <c r="D30" s="91">
        <f t="shared" ref="D30:I30" si="13">IF(OR(D29=0,D29=""),"-",+D26/D29)</f>
        <v>0.81745751956567725</v>
      </c>
      <c r="E30" s="92">
        <f t="shared" si="13"/>
        <v>0.96890581089656425</v>
      </c>
      <c r="F30" s="92">
        <f t="shared" si="13"/>
        <v>0.98191816811982435</v>
      </c>
      <c r="G30" s="92">
        <f t="shared" si="13"/>
        <v>0.97309813021737124</v>
      </c>
      <c r="H30" s="92">
        <f t="shared" si="13"/>
        <v>0.86982208107092851</v>
      </c>
      <c r="I30" s="65">
        <f t="shared" si="13"/>
        <v>1.1156596439026731</v>
      </c>
      <c r="M30" s="93">
        <f>IF(OR(M29=0,M29=""),"-",+M26/M29)</f>
        <v>0</v>
      </c>
      <c r="N30" s="92">
        <f t="shared" ref="N30:R30" si="14">IF(OR(N29=0,N29=""),"-",+N26/N29)</f>
        <v>0</v>
      </c>
      <c r="O30" s="92">
        <f t="shared" si="14"/>
        <v>0</v>
      </c>
      <c r="P30" s="92">
        <f t="shared" si="14"/>
        <v>0</v>
      </c>
      <c r="Q30" s="92">
        <f t="shared" si="14"/>
        <v>0</v>
      </c>
      <c r="R30" s="65">
        <f t="shared" si="14"/>
        <v>0</v>
      </c>
      <c r="Z30" s="31"/>
    </row>
    <row r="31" spans="2:26" x14ac:dyDescent="0.4">
      <c r="J31" s="82"/>
    </row>
    <row r="32" spans="2:26" x14ac:dyDescent="0.4">
      <c r="I32" s="82"/>
      <c r="R32" s="82"/>
    </row>
    <row r="33" spans="9:18" x14ac:dyDescent="0.4">
      <c r="I33" s="82"/>
      <c r="R33" s="82"/>
    </row>
  </sheetData>
  <mergeCells count="13">
    <mergeCell ref="B27:B30"/>
    <mergeCell ref="B15:B16"/>
    <mergeCell ref="B17:B18"/>
    <mergeCell ref="B19:B20"/>
    <mergeCell ref="B21:B22"/>
    <mergeCell ref="B23:B24"/>
    <mergeCell ref="B25:B26"/>
    <mergeCell ref="B13:B14"/>
    <mergeCell ref="B3:B4"/>
    <mergeCell ref="B5:B6"/>
    <mergeCell ref="B7:B8"/>
    <mergeCell ref="B9:B10"/>
    <mergeCell ref="B11:B12"/>
  </mergeCells>
  <phoneticPr fontId="2"/>
  <pageMargins left="0.7" right="0.7" top="0.75" bottom="0.75" header="0.3" footer="0.3"/>
</worksheet>
</file>