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R1度上期\03_プレス・ＨＰ用\"/>
    </mc:Choice>
  </mc:AlternateContent>
  <bookViews>
    <workbookView xWindow="0" yWindow="0" windowWidth="20490" windowHeight="6780"/>
  </bookViews>
  <sheets>
    <sheet name="市町、国 、地域別" sheetId="1" r:id="rId1"/>
  </sheets>
  <definedNames>
    <definedName name="_xlnm.Print_Area" localSheetId="0">'市町、国 、地域別'!$A$1:$X$78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7" i="1" l="1"/>
  <c r="X76" i="1"/>
  <c r="F75" i="1"/>
  <c r="O74" i="1"/>
  <c r="Y73" i="1"/>
  <c r="P73" i="1"/>
  <c r="Y72" i="1"/>
  <c r="I72" i="1"/>
  <c r="Y71" i="1"/>
  <c r="Y70" i="1"/>
  <c r="T69" i="1"/>
  <c r="U68" i="1"/>
  <c r="I68" i="1"/>
  <c r="J67" i="1"/>
  <c r="S66" i="1"/>
  <c r="Q64" i="1"/>
  <c r="H64" i="1"/>
  <c r="V63" i="1"/>
  <c r="F63" i="1"/>
  <c r="J62" i="1"/>
  <c r="F62" i="1"/>
  <c r="P60" i="1"/>
  <c r="P59" i="1"/>
  <c r="M59" i="1"/>
  <c r="H59" i="1"/>
  <c r="R58" i="1"/>
  <c r="J58" i="1"/>
  <c r="G57" i="1"/>
  <c r="T55" i="1"/>
  <c r="Q55" i="1"/>
  <c r="L55" i="1"/>
  <c r="I55" i="1"/>
  <c r="D55" i="1"/>
  <c r="V54" i="1"/>
  <c r="N54" i="1"/>
  <c r="F54" i="1"/>
  <c r="X53" i="1"/>
  <c r="T53" i="1"/>
  <c r="L53" i="1"/>
  <c r="D53" i="1"/>
  <c r="X52" i="1"/>
  <c r="U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W51" i="1" s="1"/>
  <c r="Y51" i="1" s="1"/>
  <c r="E51" i="1"/>
  <c r="D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W50" i="1" s="1"/>
  <c r="Y50" i="1" s="1"/>
  <c r="F50" i="1"/>
  <c r="E50" i="1"/>
  <c r="D50" i="1"/>
  <c r="Y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V48" i="1"/>
  <c r="U48" i="1"/>
  <c r="T48" i="1"/>
  <c r="S48" i="1"/>
  <c r="R48" i="1"/>
  <c r="Q48" i="1"/>
  <c r="P48" i="1"/>
  <c r="O48" i="1"/>
  <c r="N48" i="1"/>
  <c r="M48" i="1"/>
  <c r="M52" i="1" s="1"/>
  <c r="L48" i="1"/>
  <c r="K48" i="1"/>
  <c r="J48" i="1"/>
  <c r="I48" i="1"/>
  <c r="H48" i="1"/>
  <c r="G48" i="1"/>
  <c r="F48" i="1"/>
  <c r="E48" i="1"/>
  <c r="E52" i="1" s="1"/>
  <c r="D48" i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W47" i="1" s="1"/>
  <c r="E47" i="1"/>
  <c r="D47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W46" i="1" s="1"/>
  <c r="F46" i="1"/>
  <c r="E46" i="1"/>
  <c r="D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W45" i="1" s="1"/>
  <c r="Y45" i="1" s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W43" i="1" s="1"/>
  <c r="Y43" i="1" s="1"/>
  <c r="F43" i="1"/>
  <c r="E43" i="1"/>
  <c r="D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W42" i="1" s="1"/>
  <c r="Y42" i="1" s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W41" i="1" s="1"/>
  <c r="Y41" i="1" s="1"/>
  <c r="F41" i="1"/>
  <c r="E41" i="1"/>
  <c r="D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W40" i="1" s="1"/>
  <c r="Y40" i="1" s="1"/>
  <c r="E40" i="1"/>
  <c r="D40" i="1"/>
  <c r="Z39" i="1"/>
  <c r="V39" i="1"/>
  <c r="U39" i="1"/>
  <c r="T39" i="1"/>
  <c r="S39" i="1"/>
  <c r="R39" i="1"/>
  <c r="Q39" i="1"/>
  <c r="P39" i="1"/>
  <c r="O39" i="1"/>
  <c r="N39" i="1"/>
  <c r="M39" i="1"/>
  <c r="M63" i="1" s="1"/>
  <c r="L39" i="1"/>
  <c r="K39" i="1"/>
  <c r="J39" i="1"/>
  <c r="I39" i="1"/>
  <c r="H39" i="1"/>
  <c r="G39" i="1"/>
  <c r="F39" i="1"/>
  <c r="E39" i="1"/>
  <c r="D39" i="1"/>
  <c r="W39" i="1" s="1"/>
  <c r="Y39" i="1" s="1"/>
  <c r="Z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W38" i="1" s="1"/>
  <c r="Y38" i="1" s="1"/>
  <c r="AA38" i="1" s="1"/>
  <c r="Z37" i="1"/>
  <c r="V37" i="1"/>
  <c r="U37" i="1"/>
  <c r="T37" i="1"/>
  <c r="S37" i="1"/>
  <c r="S61" i="1" s="1"/>
  <c r="R37" i="1"/>
  <c r="Q37" i="1"/>
  <c r="P37" i="1"/>
  <c r="O37" i="1"/>
  <c r="N37" i="1"/>
  <c r="M37" i="1"/>
  <c r="L37" i="1"/>
  <c r="K37" i="1"/>
  <c r="K61" i="1" s="1"/>
  <c r="J37" i="1"/>
  <c r="I37" i="1"/>
  <c r="H37" i="1"/>
  <c r="G37" i="1"/>
  <c r="W37" i="1" s="1"/>
  <c r="Y37" i="1" s="1"/>
  <c r="AA37" i="1" s="1"/>
  <c r="F37" i="1"/>
  <c r="E37" i="1"/>
  <c r="D37" i="1"/>
  <c r="AA36" i="1"/>
  <c r="Z36" i="1"/>
  <c r="V36" i="1"/>
  <c r="U36" i="1"/>
  <c r="T36" i="1"/>
  <c r="S36" i="1"/>
  <c r="S60" i="1" s="1"/>
  <c r="R36" i="1"/>
  <c r="Q36" i="1"/>
  <c r="P36" i="1"/>
  <c r="O36" i="1"/>
  <c r="N36" i="1"/>
  <c r="M36" i="1"/>
  <c r="L36" i="1"/>
  <c r="K36" i="1"/>
  <c r="K60" i="1" s="1"/>
  <c r="J36" i="1"/>
  <c r="I36" i="1"/>
  <c r="H36" i="1"/>
  <c r="G36" i="1"/>
  <c r="F36" i="1"/>
  <c r="W36" i="1" s="1"/>
  <c r="Y36" i="1" s="1"/>
  <c r="E36" i="1"/>
  <c r="D36" i="1"/>
  <c r="Z35" i="1"/>
  <c r="V35" i="1"/>
  <c r="U35" i="1"/>
  <c r="U59" i="1" s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E59" i="1" s="1"/>
  <c r="D35" i="1"/>
  <c r="W35" i="1" s="1"/>
  <c r="Y35" i="1" s="1"/>
  <c r="Z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W34" i="1" s="1"/>
  <c r="Y34" i="1" s="1"/>
  <c r="AA34" i="1" s="1"/>
  <c r="Z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Z32" i="1"/>
  <c r="V32" i="1"/>
  <c r="V52" i="1" s="1"/>
  <c r="U32" i="1"/>
  <c r="T32" i="1"/>
  <c r="S32" i="1"/>
  <c r="R32" i="1"/>
  <c r="Q32" i="1"/>
  <c r="P32" i="1"/>
  <c r="O32" i="1"/>
  <c r="O56" i="1" s="1"/>
  <c r="N32" i="1"/>
  <c r="N52" i="1" s="1"/>
  <c r="M32" i="1"/>
  <c r="L32" i="1"/>
  <c r="K32" i="1"/>
  <c r="J32" i="1"/>
  <c r="I32" i="1"/>
  <c r="H32" i="1"/>
  <c r="G32" i="1"/>
  <c r="G56" i="1" s="1"/>
  <c r="F32" i="1"/>
  <c r="E32" i="1"/>
  <c r="D32" i="1"/>
  <c r="Z31" i="1"/>
  <c r="V31" i="1"/>
  <c r="U31" i="1"/>
  <c r="T31" i="1"/>
  <c r="S31" i="1"/>
  <c r="S53" i="1" s="1"/>
  <c r="R31" i="1"/>
  <c r="Q31" i="1"/>
  <c r="P31" i="1"/>
  <c r="P53" i="1" s="1"/>
  <c r="O31" i="1"/>
  <c r="N31" i="1"/>
  <c r="M31" i="1"/>
  <c r="L31" i="1"/>
  <c r="K31" i="1"/>
  <c r="K53" i="1" s="1"/>
  <c r="J31" i="1"/>
  <c r="I31" i="1"/>
  <c r="H31" i="1"/>
  <c r="H53" i="1" s="1"/>
  <c r="G31" i="1"/>
  <c r="F31" i="1"/>
  <c r="E31" i="1"/>
  <c r="D31" i="1"/>
  <c r="W31" i="1" s="1"/>
  <c r="Y31" i="1" s="1"/>
  <c r="Z30" i="1"/>
  <c r="Z40" i="1" s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X29" i="1"/>
  <c r="X28" i="1"/>
  <c r="V27" i="1"/>
  <c r="V75" i="1" s="1"/>
  <c r="U27" i="1"/>
  <c r="U75" i="1" s="1"/>
  <c r="T27" i="1"/>
  <c r="T75" i="1" s="1"/>
  <c r="S27" i="1"/>
  <c r="S75" i="1" s="1"/>
  <c r="R27" i="1"/>
  <c r="R75" i="1" s="1"/>
  <c r="Q27" i="1"/>
  <c r="Q75" i="1" s="1"/>
  <c r="P27" i="1"/>
  <c r="P75" i="1" s="1"/>
  <c r="O27" i="1"/>
  <c r="O75" i="1" s="1"/>
  <c r="N27" i="1"/>
  <c r="N75" i="1" s="1"/>
  <c r="M27" i="1"/>
  <c r="M75" i="1" s="1"/>
  <c r="L27" i="1"/>
  <c r="L75" i="1" s="1"/>
  <c r="K27" i="1"/>
  <c r="K75" i="1" s="1"/>
  <c r="J27" i="1"/>
  <c r="J75" i="1" s="1"/>
  <c r="I27" i="1"/>
  <c r="I75" i="1" s="1"/>
  <c r="H27" i="1"/>
  <c r="H75" i="1" s="1"/>
  <c r="G27" i="1"/>
  <c r="G75" i="1" s="1"/>
  <c r="F27" i="1"/>
  <c r="E27" i="1"/>
  <c r="E75" i="1" s="1"/>
  <c r="D27" i="1"/>
  <c r="V26" i="1"/>
  <c r="V74" i="1" s="1"/>
  <c r="U26" i="1"/>
  <c r="U74" i="1" s="1"/>
  <c r="T26" i="1"/>
  <c r="T74" i="1" s="1"/>
  <c r="S26" i="1"/>
  <c r="S74" i="1" s="1"/>
  <c r="R26" i="1"/>
  <c r="R74" i="1" s="1"/>
  <c r="Q26" i="1"/>
  <c r="Q74" i="1" s="1"/>
  <c r="P26" i="1"/>
  <c r="P74" i="1" s="1"/>
  <c r="O26" i="1"/>
  <c r="N26" i="1"/>
  <c r="N74" i="1" s="1"/>
  <c r="M26" i="1"/>
  <c r="M74" i="1" s="1"/>
  <c r="L26" i="1"/>
  <c r="L74" i="1" s="1"/>
  <c r="K26" i="1"/>
  <c r="K74" i="1" s="1"/>
  <c r="J26" i="1"/>
  <c r="J74" i="1" s="1"/>
  <c r="I26" i="1"/>
  <c r="I74" i="1" s="1"/>
  <c r="H26" i="1"/>
  <c r="H74" i="1" s="1"/>
  <c r="G26" i="1"/>
  <c r="G74" i="1" s="1"/>
  <c r="F26" i="1"/>
  <c r="E26" i="1"/>
  <c r="E74" i="1" s="1"/>
  <c r="D26" i="1"/>
  <c r="D74" i="1" s="1"/>
  <c r="Y25" i="1"/>
  <c r="V25" i="1"/>
  <c r="V73" i="1" s="1"/>
  <c r="U25" i="1"/>
  <c r="T25" i="1"/>
  <c r="T73" i="1" s="1"/>
  <c r="S25" i="1"/>
  <c r="S73" i="1" s="1"/>
  <c r="R25" i="1"/>
  <c r="R73" i="1" s="1"/>
  <c r="Q25" i="1"/>
  <c r="P25" i="1"/>
  <c r="O25" i="1"/>
  <c r="O73" i="1" s="1"/>
  <c r="N25" i="1"/>
  <c r="N73" i="1" s="1"/>
  <c r="M25" i="1"/>
  <c r="L25" i="1"/>
  <c r="L73" i="1" s="1"/>
  <c r="K25" i="1"/>
  <c r="K73" i="1" s="1"/>
  <c r="J25" i="1"/>
  <c r="J73" i="1" s="1"/>
  <c r="I25" i="1"/>
  <c r="H25" i="1"/>
  <c r="H73" i="1" s="1"/>
  <c r="G25" i="1"/>
  <c r="G73" i="1" s="1"/>
  <c r="F25" i="1"/>
  <c r="F73" i="1" s="1"/>
  <c r="E25" i="1"/>
  <c r="D25" i="1"/>
  <c r="D73" i="1" s="1"/>
  <c r="Y24" i="1"/>
  <c r="V24" i="1"/>
  <c r="U24" i="1"/>
  <c r="T24" i="1"/>
  <c r="T72" i="1" s="1"/>
  <c r="S24" i="1"/>
  <c r="S72" i="1" s="1"/>
  <c r="R24" i="1"/>
  <c r="Q24" i="1"/>
  <c r="P24" i="1"/>
  <c r="P72" i="1" s="1"/>
  <c r="O24" i="1"/>
  <c r="O72" i="1" s="1"/>
  <c r="N24" i="1"/>
  <c r="M24" i="1"/>
  <c r="M72" i="1" s="1"/>
  <c r="L24" i="1"/>
  <c r="L72" i="1" s="1"/>
  <c r="K24" i="1"/>
  <c r="K72" i="1" s="1"/>
  <c r="J24" i="1"/>
  <c r="I24" i="1"/>
  <c r="H24" i="1"/>
  <c r="H72" i="1" s="1"/>
  <c r="G24" i="1"/>
  <c r="G72" i="1" s="1"/>
  <c r="F24" i="1"/>
  <c r="E24" i="1"/>
  <c r="D24" i="1"/>
  <c r="V23" i="1"/>
  <c r="U23" i="1"/>
  <c r="U71" i="1" s="1"/>
  <c r="T23" i="1"/>
  <c r="T71" i="1" s="1"/>
  <c r="S23" i="1"/>
  <c r="R23" i="1"/>
  <c r="Q23" i="1"/>
  <c r="Q71" i="1" s="1"/>
  <c r="P23" i="1"/>
  <c r="P71" i="1" s="1"/>
  <c r="O23" i="1"/>
  <c r="N23" i="1"/>
  <c r="M23" i="1"/>
  <c r="M71" i="1" s="1"/>
  <c r="L23" i="1"/>
  <c r="L71" i="1" s="1"/>
  <c r="K23" i="1"/>
  <c r="J23" i="1"/>
  <c r="I23" i="1"/>
  <c r="I71" i="1" s="1"/>
  <c r="H23" i="1"/>
  <c r="H71" i="1" s="1"/>
  <c r="G23" i="1"/>
  <c r="F23" i="1"/>
  <c r="E23" i="1"/>
  <c r="E71" i="1" s="1"/>
  <c r="D23" i="1"/>
  <c r="D71" i="1" s="1"/>
  <c r="V22" i="1"/>
  <c r="V70" i="1" s="1"/>
  <c r="U22" i="1"/>
  <c r="U70" i="1" s="1"/>
  <c r="T22" i="1"/>
  <c r="S22" i="1"/>
  <c r="R22" i="1"/>
  <c r="R70" i="1" s="1"/>
  <c r="Q22" i="1"/>
  <c r="Q70" i="1" s="1"/>
  <c r="P22" i="1"/>
  <c r="O22" i="1"/>
  <c r="O70" i="1" s="1"/>
  <c r="N22" i="1"/>
  <c r="N70" i="1" s="1"/>
  <c r="M22" i="1"/>
  <c r="M70" i="1" s="1"/>
  <c r="L22" i="1"/>
  <c r="K22" i="1"/>
  <c r="K70" i="1" s="1"/>
  <c r="J22" i="1"/>
  <c r="J70" i="1" s="1"/>
  <c r="I22" i="1"/>
  <c r="I70" i="1" s="1"/>
  <c r="H22" i="1"/>
  <c r="G22" i="1"/>
  <c r="F22" i="1"/>
  <c r="E22" i="1"/>
  <c r="E70" i="1" s="1"/>
  <c r="D22" i="1"/>
  <c r="V21" i="1"/>
  <c r="V69" i="1" s="1"/>
  <c r="U21" i="1"/>
  <c r="U69" i="1" s="1"/>
  <c r="T21" i="1"/>
  <c r="S21" i="1"/>
  <c r="S69" i="1" s="1"/>
  <c r="R21" i="1"/>
  <c r="R69" i="1" s="1"/>
  <c r="Q21" i="1"/>
  <c r="Q69" i="1" s="1"/>
  <c r="P21" i="1"/>
  <c r="P69" i="1" s="1"/>
  <c r="O21" i="1"/>
  <c r="O69" i="1" s="1"/>
  <c r="N21" i="1"/>
  <c r="N69" i="1" s="1"/>
  <c r="M21" i="1"/>
  <c r="M69" i="1" s="1"/>
  <c r="L21" i="1"/>
  <c r="L69" i="1" s="1"/>
  <c r="K21" i="1"/>
  <c r="K69" i="1" s="1"/>
  <c r="J21" i="1"/>
  <c r="J69" i="1" s="1"/>
  <c r="I21" i="1"/>
  <c r="I69" i="1" s="1"/>
  <c r="H21" i="1"/>
  <c r="H69" i="1" s="1"/>
  <c r="G21" i="1"/>
  <c r="G69" i="1" s="1"/>
  <c r="F21" i="1"/>
  <c r="F69" i="1" s="1"/>
  <c r="E21" i="1"/>
  <c r="E69" i="1" s="1"/>
  <c r="D21" i="1"/>
  <c r="V20" i="1"/>
  <c r="V68" i="1" s="1"/>
  <c r="U20" i="1"/>
  <c r="T20" i="1"/>
  <c r="T68" i="1" s="1"/>
  <c r="S20" i="1"/>
  <c r="S68" i="1" s="1"/>
  <c r="R20" i="1"/>
  <c r="R68" i="1" s="1"/>
  <c r="Q20" i="1"/>
  <c r="Q68" i="1" s="1"/>
  <c r="P20" i="1"/>
  <c r="P68" i="1" s="1"/>
  <c r="O20" i="1"/>
  <c r="O68" i="1" s="1"/>
  <c r="N20" i="1"/>
  <c r="N68" i="1" s="1"/>
  <c r="M20" i="1"/>
  <c r="M68" i="1" s="1"/>
  <c r="L20" i="1"/>
  <c r="L68" i="1" s="1"/>
  <c r="K20" i="1"/>
  <c r="K68" i="1" s="1"/>
  <c r="J20" i="1"/>
  <c r="J68" i="1" s="1"/>
  <c r="I20" i="1"/>
  <c r="H20" i="1"/>
  <c r="H68" i="1" s="1"/>
  <c r="G20" i="1"/>
  <c r="G68" i="1" s="1"/>
  <c r="F20" i="1"/>
  <c r="E20" i="1"/>
  <c r="E68" i="1" s="1"/>
  <c r="D20" i="1"/>
  <c r="D68" i="1" s="1"/>
  <c r="V19" i="1"/>
  <c r="V67" i="1" s="1"/>
  <c r="U19" i="1"/>
  <c r="U67" i="1" s="1"/>
  <c r="T19" i="1"/>
  <c r="T67" i="1" s="1"/>
  <c r="S19" i="1"/>
  <c r="R19" i="1"/>
  <c r="R67" i="1" s="1"/>
  <c r="Q19" i="1"/>
  <c r="Q67" i="1" s="1"/>
  <c r="P19" i="1"/>
  <c r="P67" i="1" s="1"/>
  <c r="O19" i="1"/>
  <c r="N19" i="1"/>
  <c r="N67" i="1" s="1"/>
  <c r="M19" i="1"/>
  <c r="M67" i="1" s="1"/>
  <c r="L19" i="1"/>
  <c r="L67" i="1" s="1"/>
  <c r="K19" i="1"/>
  <c r="J19" i="1"/>
  <c r="I19" i="1"/>
  <c r="I67" i="1" s="1"/>
  <c r="H19" i="1"/>
  <c r="H67" i="1" s="1"/>
  <c r="G19" i="1"/>
  <c r="F19" i="1"/>
  <c r="F67" i="1" s="1"/>
  <c r="E19" i="1"/>
  <c r="E67" i="1" s="1"/>
  <c r="D19" i="1"/>
  <c r="V18" i="1"/>
  <c r="V66" i="1" s="1"/>
  <c r="U18" i="1"/>
  <c r="T18" i="1"/>
  <c r="S18" i="1"/>
  <c r="R18" i="1"/>
  <c r="R66" i="1" s="1"/>
  <c r="Q18" i="1"/>
  <c r="P18" i="1"/>
  <c r="O18" i="1"/>
  <c r="O66" i="1" s="1"/>
  <c r="N18" i="1"/>
  <c r="N66" i="1" s="1"/>
  <c r="M18" i="1"/>
  <c r="L18" i="1"/>
  <c r="K18" i="1"/>
  <c r="K66" i="1" s="1"/>
  <c r="J18" i="1"/>
  <c r="J66" i="1" s="1"/>
  <c r="I18" i="1"/>
  <c r="H18" i="1"/>
  <c r="G18" i="1"/>
  <c r="G66" i="1" s="1"/>
  <c r="F18" i="1"/>
  <c r="E18" i="1"/>
  <c r="D18" i="1"/>
  <c r="V17" i="1"/>
  <c r="V65" i="1" s="1"/>
  <c r="U17" i="1"/>
  <c r="U65" i="1" s="1"/>
  <c r="T17" i="1"/>
  <c r="T65" i="1" s="1"/>
  <c r="S17" i="1"/>
  <c r="R17" i="1"/>
  <c r="R65" i="1" s="1"/>
  <c r="Q17" i="1"/>
  <c r="Q65" i="1" s="1"/>
  <c r="P17" i="1"/>
  <c r="P65" i="1" s="1"/>
  <c r="O17" i="1"/>
  <c r="N17" i="1"/>
  <c r="N65" i="1" s="1"/>
  <c r="M17" i="1"/>
  <c r="M65" i="1" s="1"/>
  <c r="L17" i="1"/>
  <c r="L65" i="1" s="1"/>
  <c r="K17" i="1"/>
  <c r="K65" i="1" s="1"/>
  <c r="J17" i="1"/>
  <c r="J65" i="1" s="1"/>
  <c r="I17" i="1"/>
  <c r="I65" i="1" s="1"/>
  <c r="H17" i="1"/>
  <c r="H65" i="1" s="1"/>
  <c r="G17" i="1"/>
  <c r="F17" i="1"/>
  <c r="F65" i="1" s="1"/>
  <c r="E17" i="1"/>
  <c r="E65" i="1" s="1"/>
  <c r="D17" i="1"/>
  <c r="V16" i="1"/>
  <c r="U16" i="1"/>
  <c r="U64" i="1" s="1"/>
  <c r="T16" i="1"/>
  <c r="T64" i="1" s="1"/>
  <c r="S16" i="1"/>
  <c r="S64" i="1" s="1"/>
  <c r="R16" i="1"/>
  <c r="Q16" i="1"/>
  <c r="P16" i="1"/>
  <c r="P64" i="1" s="1"/>
  <c r="O16" i="1"/>
  <c r="O64" i="1" s="1"/>
  <c r="N16" i="1"/>
  <c r="M16" i="1"/>
  <c r="M64" i="1" s="1"/>
  <c r="L16" i="1"/>
  <c r="L64" i="1" s="1"/>
  <c r="K16" i="1"/>
  <c r="K64" i="1" s="1"/>
  <c r="J16" i="1"/>
  <c r="I16" i="1"/>
  <c r="I64" i="1" s="1"/>
  <c r="H16" i="1"/>
  <c r="G16" i="1"/>
  <c r="G64" i="1" s="1"/>
  <c r="F16" i="1"/>
  <c r="E16" i="1"/>
  <c r="E64" i="1" s="1"/>
  <c r="D16" i="1"/>
  <c r="D64" i="1" s="1"/>
  <c r="V15" i="1"/>
  <c r="U15" i="1"/>
  <c r="T15" i="1"/>
  <c r="T63" i="1" s="1"/>
  <c r="S15" i="1"/>
  <c r="S63" i="1" s="1"/>
  <c r="R15" i="1"/>
  <c r="Q15" i="1"/>
  <c r="P15" i="1"/>
  <c r="P63" i="1" s="1"/>
  <c r="O15" i="1"/>
  <c r="O63" i="1" s="1"/>
  <c r="N15" i="1"/>
  <c r="N63" i="1" s="1"/>
  <c r="M15" i="1"/>
  <c r="L15" i="1"/>
  <c r="L63" i="1" s="1"/>
  <c r="K15" i="1"/>
  <c r="K63" i="1" s="1"/>
  <c r="J15" i="1"/>
  <c r="I15" i="1"/>
  <c r="H15" i="1"/>
  <c r="H63" i="1" s="1"/>
  <c r="G15" i="1"/>
  <c r="G63" i="1" s="1"/>
  <c r="F15" i="1"/>
  <c r="E15" i="1"/>
  <c r="D15" i="1"/>
  <c r="D63" i="1" s="1"/>
  <c r="V14" i="1"/>
  <c r="V62" i="1" s="1"/>
  <c r="U14" i="1"/>
  <c r="U62" i="1" s="1"/>
  <c r="T14" i="1"/>
  <c r="T62" i="1" s="1"/>
  <c r="S14" i="1"/>
  <c r="S62" i="1" s="1"/>
  <c r="R14" i="1"/>
  <c r="R62" i="1" s="1"/>
  <c r="Q14" i="1"/>
  <c r="Q62" i="1" s="1"/>
  <c r="P14" i="1"/>
  <c r="P62" i="1" s="1"/>
  <c r="O14" i="1"/>
  <c r="O62" i="1" s="1"/>
  <c r="N14" i="1"/>
  <c r="N62" i="1" s="1"/>
  <c r="M14" i="1"/>
  <c r="M62" i="1" s="1"/>
  <c r="L14" i="1"/>
  <c r="L62" i="1" s="1"/>
  <c r="K14" i="1"/>
  <c r="K62" i="1" s="1"/>
  <c r="J14" i="1"/>
  <c r="I14" i="1"/>
  <c r="I62" i="1" s="1"/>
  <c r="H14" i="1"/>
  <c r="H62" i="1" s="1"/>
  <c r="G14" i="1"/>
  <c r="G62" i="1" s="1"/>
  <c r="F14" i="1"/>
  <c r="E14" i="1"/>
  <c r="E62" i="1" s="1"/>
  <c r="D14" i="1"/>
  <c r="V13" i="1"/>
  <c r="V61" i="1" s="1"/>
  <c r="U13" i="1"/>
  <c r="U61" i="1" s="1"/>
  <c r="T13" i="1"/>
  <c r="S13" i="1"/>
  <c r="R13" i="1"/>
  <c r="R61" i="1" s="1"/>
  <c r="Q13" i="1"/>
  <c r="Q61" i="1" s="1"/>
  <c r="P13" i="1"/>
  <c r="O13" i="1"/>
  <c r="O61" i="1" s="1"/>
  <c r="N13" i="1"/>
  <c r="N61" i="1" s="1"/>
  <c r="M13" i="1"/>
  <c r="M61" i="1" s="1"/>
  <c r="L13" i="1"/>
  <c r="K13" i="1"/>
  <c r="J13" i="1"/>
  <c r="J61" i="1" s="1"/>
  <c r="I13" i="1"/>
  <c r="I61" i="1" s="1"/>
  <c r="H13" i="1"/>
  <c r="G13" i="1"/>
  <c r="G61" i="1" s="1"/>
  <c r="F13" i="1"/>
  <c r="E13" i="1"/>
  <c r="E61" i="1" s="1"/>
  <c r="D13" i="1"/>
  <c r="V12" i="1"/>
  <c r="U12" i="1"/>
  <c r="U60" i="1" s="1"/>
  <c r="T12" i="1"/>
  <c r="T60" i="1" s="1"/>
  <c r="S12" i="1"/>
  <c r="R12" i="1"/>
  <c r="Q12" i="1"/>
  <c r="Q60" i="1" s="1"/>
  <c r="P12" i="1"/>
  <c r="O12" i="1"/>
  <c r="O60" i="1" s="1"/>
  <c r="N12" i="1"/>
  <c r="M12" i="1"/>
  <c r="M60" i="1" s="1"/>
  <c r="L12" i="1"/>
  <c r="L60" i="1" s="1"/>
  <c r="K12" i="1"/>
  <c r="J12" i="1"/>
  <c r="I12" i="1"/>
  <c r="I60" i="1" s="1"/>
  <c r="H12" i="1"/>
  <c r="H60" i="1" s="1"/>
  <c r="G12" i="1"/>
  <c r="G60" i="1" s="1"/>
  <c r="F12" i="1"/>
  <c r="E12" i="1"/>
  <c r="E60" i="1" s="1"/>
  <c r="D12" i="1"/>
  <c r="V11" i="1"/>
  <c r="V59" i="1" s="1"/>
  <c r="U11" i="1"/>
  <c r="T11" i="1"/>
  <c r="T59" i="1" s="1"/>
  <c r="S11" i="1"/>
  <c r="S59" i="1" s="1"/>
  <c r="R11" i="1"/>
  <c r="R59" i="1" s="1"/>
  <c r="Q11" i="1"/>
  <c r="Q59" i="1" s="1"/>
  <c r="P11" i="1"/>
  <c r="O11" i="1"/>
  <c r="O59" i="1" s="1"/>
  <c r="N11" i="1"/>
  <c r="N59" i="1" s="1"/>
  <c r="M11" i="1"/>
  <c r="L11" i="1"/>
  <c r="L59" i="1" s="1"/>
  <c r="K11" i="1"/>
  <c r="K59" i="1" s="1"/>
  <c r="J11" i="1"/>
  <c r="J59" i="1" s="1"/>
  <c r="I11" i="1"/>
  <c r="I59" i="1" s="1"/>
  <c r="H11" i="1"/>
  <c r="G11" i="1"/>
  <c r="G59" i="1" s="1"/>
  <c r="F11" i="1"/>
  <c r="E11" i="1"/>
  <c r="D11" i="1"/>
  <c r="D59" i="1" s="1"/>
  <c r="V10" i="1"/>
  <c r="V58" i="1" s="1"/>
  <c r="U10" i="1"/>
  <c r="U58" i="1" s="1"/>
  <c r="T10" i="1"/>
  <c r="S10" i="1"/>
  <c r="S58" i="1" s="1"/>
  <c r="R10" i="1"/>
  <c r="Q10" i="1"/>
  <c r="Q58" i="1" s="1"/>
  <c r="P10" i="1"/>
  <c r="O10" i="1"/>
  <c r="O58" i="1" s="1"/>
  <c r="N10" i="1"/>
  <c r="N58" i="1" s="1"/>
  <c r="M10" i="1"/>
  <c r="M58" i="1" s="1"/>
  <c r="L10" i="1"/>
  <c r="K10" i="1"/>
  <c r="K58" i="1" s="1"/>
  <c r="J10" i="1"/>
  <c r="I10" i="1"/>
  <c r="I58" i="1" s="1"/>
  <c r="H10" i="1"/>
  <c r="G10" i="1"/>
  <c r="G58" i="1" s="1"/>
  <c r="F10" i="1"/>
  <c r="F58" i="1" s="1"/>
  <c r="E10" i="1"/>
  <c r="E58" i="1" s="1"/>
  <c r="D10" i="1"/>
  <c r="V9" i="1"/>
  <c r="V57" i="1" s="1"/>
  <c r="U9" i="1"/>
  <c r="U57" i="1" s="1"/>
  <c r="T9" i="1"/>
  <c r="S9" i="1"/>
  <c r="R9" i="1"/>
  <c r="R57" i="1" s="1"/>
  <c r="Q9" i="1"/>
  <c r="Q57" i="1" s="1"/>
  <c r="P9" i="1"/>
  <c r="O9" i="1"/>
  <c r="N9" i="1"/>
  <c r="N57" i="1" s="1"/>
  <c r="M9" i="1"/>
  <c r="M57" i="1" s="1"/>
  <c r="L9" i="1"/>
  <c r="K9" i="1"/>
  <c r="J9" i="1"/>
  <c r="J57" i="1" s="1"/>
  <c r="I9" i="1"/>
  <c r="I57" i="1" s="1"/>
  <c r="H9" i="1"/>
  <c r="G9" i="1"/>
  <c r="F9" i="1"/>
  <c r="E9" i="1"/>
  <c r="E57" i="1" s="1"/>
  <c r="D9" i="1"/>
  <c r="V8" i="1"/>
  <c r="U8" i="1"/>
  <c r="U56" i="1" s="1"/>
  <c r="T8" i="1"/>
  <c r="T56" i="1" s="1"/>
  <c r="S8" i="1"/>
  <c r="S56" i="1" s="1"/>
  <c r="R8" i="1"/>
  <c r="Q8" i="1"/>
  <c r="Q56" i="1" s="1"/>
  <c r="P8" i="1"/>
  <c r="P56" i="1" s="1"/>
  <c r="O8" i="1"/>
  <c r="N8" i="1"/>
  <c r="M8" i="1"/>
  <c r="M56" i="1" s="1"/>
  <c r="L8" i="1"/>
  <c r="L56" i="1" s="1"/>
  <c r="K8" i="1"/>
  <c r="K56" i="1" s="1"/>
  <c r="J8" i="1"/>
  <c r="I8" i="1"/>
  <c r="I56" i="1" s="1"/>
  <c r="H8" i="1"/>
  <c r="H56" i="1" s="1"/>
  <c r="G8" i="1"/>
  <c r="F8" i="1"/>
  <c r="E8" i="1"/>
  <c r="E56" i="1" s="1"/>
  <c r="D8" i="1"/>
  <c r="W8" i="1" s="1"/>
  <c r="AA8" i="1" s="1"/>
  <c r="V7" i="1"/>
  <c r="U7" i="1"/>
  <c r="U55" i="1" s="1"/>
  <c r="T7" i="1"/>
  <c r="S7" i="1"/>
  <c r="S55" i="1" s="1"/>
  <c r="R7" i="1"/>
  <c r="Q7" i="1"/>
  <c r="Q29" i="1" s="1"/>
  <c r="P7" i="1"/>
  <c r="P55" i="1" s="1"/>
  <c r="O7" i="1"/>
  <c r="O55" i="1" s="1"/>
  <c r="N7" i="1"/>
  <c r="M7" i="1"/>
  <c r="M55" i="1" s="1"/>
  <c r="L7" i="1"/>
  <c r="K7" i="1"/>
  <c r="K55" i="1" s="1"/>
  <c r="J7" i="1"/>
  <c r="I7" i="1"/>
  <c r="I29" i="1" s="1"/>
  <c r="H7" i="1"/>
  <c r="H55" i="1" s="1"/>
  <c r="G7" i="1"/>
  <c r="G55" i="1" s="1"/>
  <c r="F7" i="1"/>
  <c r="E7" i="1"/>
  <c r="E55" i="1" s="1"/>
  <c r="D7" i="1"/>
  <c r="V6" i="1"/>
  <c r="U6" i="1"/>
  <c r="U54" i="1" s="1"/>
  <c r="T6" i="1"/>
  <c r="S6" i="1"/>
  <c r="S54" i="1" s="1"/>
  <c r="R6" i="1"/>
  <c r="R54" i="1" s="1"/>
  <c r="Q6" i="1"/>
  <c r="Q28" i="1" s="1"/>
  <c r="P6" i="1"/>
  <c r="O6" i="1"/>
  <c r="O54" i="1" s="1"/>
  <c r="N6" i="1"/>
  <c r="M6" i="1"/>
  <c r="M54" i="1" s="1"/>
  <c r="L6" i="1"/>
  <c r="K6" i="1"/>
  <c r="K54" i="1" s="1"/>
  <c r="J6" i="1"/>
  <c r="J54" i="1" s="1"/>
  <c r="I6" i="1"/>
  <c r="I28" i="1" s="1"/>
  <c r="H6" i="1"/>
  <c r="G6" i="1"/>
  <c r="G54" i="1" s="1"/>
  <c r="F6" i="1"/>
  <c r="E6" i="1"/>
  <c r="E54" i="1" s="1"/>
  <c r="D6" i="1"/>
  <c r="AA39" i="1" l="1"/>
  <c r="AA40" i="1"/>
  <c r="D54" i="1"/>
  <c r="W6" i="1"/>
  <c r="D28" i="1"/>
  <c r="L54" i="1"/>
  <c r="L28" i="1"/>
  <c r="D62" i="1"/>
  <c r="W62" i="1" s="1"/>
  <c r="Y62" i="1" s="1"/>
  <c r="W14" i="1"/>
  <c r="Y14" i="1" s="1"/>
  <c r="F68" i="1"/>
  <c r="W20" i="1"/>
  <c r="H52" i="1"/>
  <c r="F71" i="1"/>
  <c r="F61" i="1"/>
  <c r="W13" i="1"/>
  <c r="W15" i="1"/>
  <c r="Y15" i="1" s="1"/>
  <c r="W17" i="1"/>
  <c r="D65" i="1"/>
  <c r="F70" i="1"/>
  <c r="W22" i="1"/>
  <c r="Y22" i="1" s="1"/>
  <c r="D72" i="1"/>
  <c r="W24" i="1"/>
  <c r="D75" i="1"/>
  <c r="W75" i="1" s="1"/>
  <c r="Y75" i="1" s="1"/>
  <c r="W27" i="1"/>
  <c r="F28" i="1"/>
  <c r="V28" i="1"/>
  <c r="K29" i="1"/>
  <c r="F52" i="1"/>
  <c r="W32" i="1"/>
  <c r="Y32" i="1" s="1"/>
  <c r="AA32" i="1" s="1"/>
  <c r="H54" i="1"/>
  <c r="H28" i="1"/>
  <c r="P54" i="1"/>
  <c r="P28" i="1"/>
  <c r="T54" i="1"/>
  <c r="T28" i="1"/>
  <c r="F59" i="1"/>
  <c r="W11" i="1"/>
  <c r="J28" i="1"/>
  <c r="O29" i="1"/>
  <c r="D52" i="1"/>
  <c r="W30" i="1"/>
  <c r="Y30" i="1" s="1"/>
  <c r="AA30" i="1" s="1"/>
  <c r="L52" i="1"/>
  <c r="P52" i="1"/>
  <c r="T52" i="1"/>
  <c r="Z41" i="1"/>
  <c r="AA41" i="1" s="1"/>
  <c r="AA35" i="1"/>
  <c r="M77" i="1"/>
  <c r="F57" i="1"/>
  <c r="W9" i="1"/>
  <c r="W12" i="1"/>
  <c r="D60" i="1"/>
  <c r="E63" i="1"/>
  <c r="E77" i="1" s="1"/>
  <c r="U63" i="1"/>
  <c r="U77" i="1" s="1"/>
  <c r="F66" i="1"/>
  <c r="W18" i="1"/>
  <c r="W21" i="1"/>
  <c r="D69" i="1"/>
  <c r="W69" i="1" s="1"/>
  <c r="Y69" i="1" s="1"/>
  <c r="N28" i="1"/>
  <c r="S29" i="1"/>
  <c r="I52" i="1"/>
  <c r="Q52" i="1"/>
  <c r="AA31" i="1"/>
  <c r="G53" i="1"/>
  <c r="O53" i="1"/>
  <c r="W33" i="1"/>
  <c r="Y33" i="1" s="1"/>
  <c r="AA33" i="1" s="1"/>
  <c r="D56" i="1"/>
  <c r="O57" i="1"/>
  <c r="F55" i="1"/>
  <c r="W55" i="1" s="1"/>
  <c r="Y55" i="1" s="1"/>
  <c r="F29" i="1"/>
  <c r="W7" i="1"/>
  <c r="J55" i="1"/>
  <c r="J29" i="1"/>
  <c r="N55" i="1"/>
  <c r="N77" i="1" s="1"/>
  <c r="N29" i="1"/>
  <c r="R55" i="1"/>
  <c r="R29" i="1"/>
  <c r="V55" i="1"/>
  <c r="V77" i="1" s="1"/>
  <c r="V29" i="1"/>
  <c r="Y8" i="1"/>
  <c r="K57" i="1"/>
  <c r="S57" i="1"/>
  <c r="D58" i="1"/>
  <c r="W10" i="1"/>
  <c r="H58" i="1"/>
  <c r="L58" i="1"/>
  <c r="P58" i="1"/>
  <c r="T58" i="1"/>
  <c r="W59" i="1"/>
  <c r="Y59" i="1" s="1"/>
  <c r="F64" i="1"/>
  <c r="W16" i="1"/>
  <c r="J64" i="1"/>
  <c r="N64" i="1"/>
  <c r="W64" i="1" s="1"/>
  <c r="Y64" i="1" s="1"/>
  <c r="R64" i="1"/>
  <c r="V64" i="1"/>
  <c r="D67" i="1"/>
  <c r="W19" i="1"/>
  <c r="R71" i="1"/>
  <c r="V71" i="1"/>
  <c r="W25" i="1"/>
  <c r="F74" i="1"/>
  <c r="W74" i="1" s="1"/>
  <c r="Y74" i="1" s="1"/>
  <c r="W26" i="1"/>
  <c r="R28" i="1"/>
  <c r="G29" i="1"/>
  <c r="J52" i="1"/>
  <c r="R52" i="1"/>
  <c r="E53" i="1"/>
  <c r="I53" i="1"/>
  <c r="M53" i="1"/>
  <c r="Q53" i="1"/>
  <c r="U53" i="1"/>
  <c r="G70" i="1"/>
  <c r="S70" i="1"/>
  <c r="J71" i="1"/>
  <c r="Q72" i="1"/>
  <c r="G28" i="1"/>
  <c r="O28" i="1"/>
  <c r="D29" i="1"/>
  <c r="L29" i="1"/>
  <c r="P29" i="1"/>
  <c r="T29" i="1"/>
  <c r="F53" i="1"/>
  <c r="N53" i="1"/>
  <c r="R53" i="1"/>
  <c r="I54" i="1"/>
  <c r="F56" i="1"/>
  <c r="J56" i="1"/>
  <c r="N56" i="1"/>
  <c r="R56" i="1"/>
  <c r="V56" i="1"/>
  <c r="D57" i="1"/>
  <c r="H57" i="1"/>
  <c r="H77" i="1" s="1"/>
  <c r="L57" i="1"/>
  <c r="P57" i="1"/>
  <c r="T57" i="1"/>
  <c r="F60" i="1"/>
  <c r="J60" i="1"/>
  <c r="N60" i="1"/>
  <c r="R60" i="1"/>
  <c r="V60" i="1"/>
  <c r="D61" i="1"/>
  <c r="H61" i="1"/>
  <c r="L61" i="1"/>
  <c r="P61" i="1"/>
  <c r="T61" i="1"/>
  <c r="I63" i="1"/>
  <c r="I77" i="1" s="1"/>
  <c r="Q63" i="1"/>
  <c r="Q77" i="1" s="1"/>
  <c r="D66" i="1"/>
  <c r="H66" i="1"/>
  <c r="L66" i="1"/>
  <c r="P66" i="1"/>
  <c r="T66" i="1"/>
  <c r="W68" i="1"/>
  <c r="Y68" i="1" s="1"/>
  <c r="D70" i="1"/>
  <c r="H70" i="1"/>
  <c r="L70" i="1"/>
  <c r="P70" i="1"/>
  <c r="T70" i="1"/>
  <c r="G71" i="1"/>
  <c r="K71" i="1"/>
  <c r="O71" i="1"/>
  <c r="S71" i="1"/>
  <c r="W23" i="1"/>
  <c r="Y23" i="1" s="1"/>
  <c r="F72" i="1"/>
  <c r="J72" i="1"/>
  <c r="N72" i="1"/>
  <c r="R72" i="1"/>
  <c r="V72" i="1"/>
  <c r="E73" i="1"/>
  <c r="I73" i="1"/>
  <c r="M73" i="1"/>
  <c r="Q73" i="1"/>
  <c r="U73" i="1"/>
  <c r="E29" i="1"/>
  <c r="M29" i="1"/>
  <c r="U29" i="1"/>
  <c r="W44" i="1"/>
  <c r="Y44" i="1" s="1"/>
  <c r="N71" i="1"/>
  <c r="E72" i="1"/>
  <c r="U72" i="1"/>
  <c r="K28" i="1"/>
  <c r="S28" i="1"/>
  <c r="H29" i="1"/>
  <c r="J53" i="1"/>
  <c r="V53" i="1"/>
  <c r="Q54" i="1"/>
  <c r="G76" i="1"/>
  <c r="K76" i="1"/>
  <c r="O76" i="1"/>
  <c r="S76" i="1"/>
  <c r="J63" i="1"/>
  <c r="R63" i="1"/>
  <c r="G65" i="1"/>
  <c r="O65" i="1"/>
  <c r="S65" i="1"/>
  <c r="E66" i="1"/>
  <c r="E76" i="1" s="1"/>
  <c r="I66" i="1"/>
  <c r="M66" i="1"/>
  <c r="M76" i="1" s="1"/>
  <c r="Q66" i="1"/>
  <c r="U66" i="1"/>
  <c r="U76" i="1" s="1"/>
  <c r="G67" i="1"/>
  <c r="K67" i="1"/>
  <c r="O67" i="1"/>
  <c r="S67" i="1"/>
  <c r="E28" i="1"/>
  <c r="M28" i="1"/>
  <c r="U28" i="1"/>
  <c r="G52" i="1"/>
  <c r="K52" i="1"/>
  <c r="O52" i="1"/>
  <c r="S52" i="1"/>
  <c r="W48" i="1"/>
  <c r="W49" i="1"/>
  <c r="N76" i="1" l="1"/>
  <c r="O77" i="1"/>
  <c r="L77" i="1"/>
  <c r="T77" i="1"/>
  <c r="J76" i="1"/>
  <c r="G77" i="1"/>
  <c r="W71" i="1"/>
  <c r="K77" i="1"/>
  <c r="W63" i="1"/>
  <c r="Y63" i="1" s="1"/>
  <c r="W53" i="1"/>
  <c r="Y53" i="1" s="1"/>
  <c r="W73" i="1"/>
  <c r="P77" i="1"/>
  <c r="V76" i="1"/>
  <c r="F76" i="1"/>
  <c r="R76" i="1"/>
  <c r="S77" i="1"/>
  <c r="AA26" i="1"/>
  <c r="Y26" i="1"/>
  <c r="AA12" i="1"/>
  <c r="Y12" i="1"/>
  <c r="AA20" i="1"/>
  <c r="Y20" i="1"/>
  <c r="AA6" i="1"/>
  <c r="Y6" i="1"/>
  <c r="W70" i="1"/>
  <c r="W57" i="1"/>
  <c r="Y57" i="1" s="1"/>
  <c r="D77" i="1"/>
  <c r="W29" i="1"/>
  <c r="AA19" i="1"/>
  <c r="Y19" i="1"/>
  <c r="F77" i="1"/>
  <c r="W56" i="1"/>
  <c r="Y56" i="1" s="1"/>
  <c r="AA9" i="1"/>
  <c r="Y9" i="1"/>
  <c r="W52" i="1"/>
  <c r="Y52" i="1" s="1"/>
  <c r="AA11" i="1"/>
  <c r="Y11" i="1"/>
  <c r="T76" i="1"/>
  <c r="H76" i="1"/>
  <c r="AA27" i="1"/>
  <c r="Y27" i="1"/>
  <c r="W72" i="1"/>
  <c r="AA17" i="1"/>
  <c r="Y17" i="1"/>
  <c r="D76" i="1"/>
  <c r="W54" i="1"/>
  <c r="Y54" i="1" s="1"/>
  <c r="W65" i="1"/>
  <c r="Y65" i="1" s="1"/>
  <c r="Q76" i="1"/>
  <c r="I76" i="1"/>
  <c r="W67" i="1"/>
  <c r="Y67" i="1" s="1"/>
  <c r="AA10" i="1"/>
  <c r="Y10" i="1"/>
  <c r="R77" i="1"/>
  <c r="J77" i="1"/>
  <c r="AA21" i="1"/>
  <c r="Y21" i="1"/>
  <c r="L76" i="1"/>
  <c r="W66" i="1"/>
  <c r="Y66" i="1" s="1"/>
  <c r="W61" i="1"/>
  <c r="Y61" i="1" s="1"/>
  <c r="AA16" i="1"/>
  <c r="Y16" i="1"/>
  <c r="W58" i="1"/>
  <c r="Y58" i="1" s="1"/>
  <c r="AA7" i="1"/>
  <c r="Y7" i="1"/>
  <c r="AA18" i="1"/>
  <c r="Y18" i="1"/>
  <c r="W60" i="1"/>
  <c r="Y60" i="1" s="1"/>
  <c r="P76" i="1"/>
  <c r="AA13" i="1"/>
  <c r="Y13" i="1"/>
  <c r="W28" i="1"/>
  <c r="W76" i="1" l="1"/>
  <c r="Y76" i="1" s="1"/>
  <c r="W77" i="1"/>
  <c r="Y77" i="1" s="1"/>
  <c r="AA28" i="1"/>
  <c r="Y28" i="1"/>
  <c r="AA29" i="1"/>
  <c r="Y29" i="1"/>
</calcChain>
</file>

<file path=xl/sharedStrings.xml><?xml version="1.0" encoding="utf-8"?>
<sst xmlns="http://schemas.openxmlformats.org/spreadsheetml/2006/main" count="150" uniqueCount="54">
  <si>
    <t>－</t>
  </si>
  <si>
    <t>令和元年（2019年）度上期胆振管内訪日外国人宿泊者数調査結果</t>
    <rPh sb="0" eb="2">
      <t>レイワ</t>
    </rPh>
    <rPh sb="2" eb="4">
      <t>ガンネン</t>
    </rPh>
    <rPh sb="9" eb="10">
      <t>ネン</t>
    </rPh>
    <rPh sb="11" eb="12">
      <t>ド</t>
    </rPh>
    <rPh sb="12" eb="14">
      <t>カミキ</t>
    </rPh>
    <rPh sb="14" eb="16">
      <t>イブリ</t>
    </rPh>
    <rPh sb="16" eb="18">
      <t>カンナイ</t>
    </rPh>
    <rPh sb="18" eb="20">
      <t>ホウニチ</t>
    </rPh>
    <rPh sb="20" eb="23">
      <t>ガイコクジン</t>
    </rPh>
    <rPh sb="23" eb="26">
      <t>シュクハクシャ</t>
    </rPh>
    <rPh sb="26" eb="27">
      <t>スウ</t>
    </rPh>
    <rPh sb="27" eb="29">
      <t>チョウサ</t>
    </rPh>
    <rPh sb="29" eb="31">
      <t>ケッカ</t>
    </rPh>
    <phoneticPr fontId="6"/>
  </si>
  <si>
    <t>（単位：宿泊人数→人、宿泊延数→人泊、前年度比→％）</t>
    <rPh sb="1" eb="3">
      <t>タンイ</t>
    </rPh>
    <rPh sb="4" eb="6">
      <t>シュクハク</t>
    </rPh>
    <rPh sb="6" eb="8">
      <t>ニンズウ</t>
    </rPh>
    <rPh sb="9" eb="10">
      <t>ニン</t>
    </rPh>
    <rPh sb="11" eb="13">
      <t>シュクハク</t>
    </rPh>
    <rPh sb="13" eb="14">
      <t>ノ</t>
    </rPh>
    <rPh sb="14" eb="15">
      <t>スウ</t>
    </rPh>
    <rPh sb="16" eb="17">
      <t>ニン</t>
    </rPh>
    <rPh sb="17" eb="18">
      <t>ハク</t>
    </rPh>
    <rPh sb="19" eb="22">
      <t>ゼンネンド</t>
    </rPh>
    <rPh sb="22" eb="23">
      <t>ヒ</t>
    </rPh>
    <phoneticPr fontId="6"/>
  </si>
  <si>
    <t>市町</t>
    <rPh sb="0" eb="2">
      <t>シチョウ</t>
    </rPh>
    <phoneticPr fontId="6"/>
  </si>
  <si>
    <t>区分</t>
    <rPh sb="0" eb="2">
      <t>クブン</t>
    </rPh>
    <phoneticPr fontId="6"/>
  </si>
  <si>
    <t>アジア</t>
    <phoneticPr fontId="6"/>
  </si>
  <si>
    <t>ヨーロッパ</t>
    <phoneticPr fontId="6"/>
  </si>
  <si>
    <t>北米</t>
    <rPh sb="0" eb="2">
      <t>ホクベイ</t>
    </rPh>
    <phoneticPr fontId="6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</si>
  <si>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6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</si>
  <si>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6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</si>
  <si>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6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</si>
  <si>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6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</si>
  <si>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6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</si>
  <si>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6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</si>
  <si>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6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</si>
  <si>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6"/>
  </si>
  <si>
    <t>インドネシア</t>
    <phoneticPr fontId="6"/>
  </si>
  <si>
    <t>フィリピン</t>
    <phoneticPr fontId="6"/>
  </si>
  <si>
    <t>ベトナム</t>
    <phoneticPr fontId="6"/>
  </si>
  <si>
    <t>上期</t>
    <rPh sb="0" eb="2">
      <t>カミキ</t>
    </rPh>
    <phoneticPr fontId="6"/>
  </si>
  <si>
    <t>室蘭市</t>
    <rPh sb="0" eb="3">
      <t>ムロランシ</t>
    </rPh>
    <phoneticPr fontId="6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</si>
  <si>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6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</si>
  <si>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6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</si>
  <si>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6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</si>
  <si>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</si>
  <si>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</si>
  <si>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6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</si>
  <si>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6"/>
  </si>
  <si>
    <t>豊浦町</t>
    <rPh sb="0" eb="3">
      <t>トヨウラチョウ</t>
    </rPh>
    <phoneticPr fontId="6"/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</si>
  <si>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6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</si>
  <si>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6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</si>
  <si>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6"/>
  </si>
  <si>
    <t>安平町</t>
    <rPh sb="0" eb="3">
      <t>アビラチョウ</t>
    </rPh>
    <phoneticPr fontId="6"/>
  </si>
  <si>
    <t>厚真町</t>
    <rPh sb="0" eb="3">
      <t>アツマチョウ</t>
    </rPh>
    <phoneticPr fontId="6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</si>
  <si>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6"/>
  </si>
  <si>
    <t>振興局計</t>
    <rPh sb="0" eb="3">
      <t>シンコウキョク</t>
    </rPh>
    <rPh sb="3" eb="4">
      <t>ケイ</t>
    </rPh>
    <phoneticPr fontId="6"/>
  </si>
  <si>
    <t>下期</t>
    <rPh sb="0" eb="2">
      <t>シモキ</t>
    </rPh>
    <phoneticPr fontId="6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</si>
  <si>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6"/>
  </si>
  <si>
    <t>年度計</t>
    <rPh sb="0" eb="2">
      <t>ネンド</t>
    </rPh>
    <rPh sb="2" eb="3">
      <t>ケイ</t>
    </rPh>
    <phoneticPr fontId="6"/>
  </si>
  <si>
    <r>
      <rPr>
        <sz val="14"/>
        <rFont val="ＭＳ Ｐゴシック"/>
        <family val="3"/>
        <charset val="128"/>
      </rPr>
      <t>オセアニア</t>
    </r>
    <phoneticPr fontId="6"/>
  </si>
  <si>
    <r>
      <t>H22</t>
    </r>
    <r>
      <rPr>
        <sz val="15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0"/>
  </si>
  <si>
    <r>
      <t>H22</t>
    </r>
    <r>
      <rPr>
        <sz val="15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0"/>
  </si>
  <si>
    <r>
      <rPr>
        <sz val="14"/>
        <rFont val="ＭＳ Ｐゴシック"/>
        <family val="3"/>
        <charset val="128"/>
      </rPr>
      <t>シンガポール</t>
    </r>
    <phoneticPr fontId="6"/>
  </si>
  <si>
    <r>
      <rPr>
        <sz val="14"/>
        <rFont val="ＭＳ Ｐゴシック"/>
        <family val="3"/>
        <charset val="128"/>
      </rPr>
      <t>マレーシア</t>
    </r>
    <phoneticPr fontId="6"/>
  </si>
  <si>
    <r>
      <rPr>
        <sz val="14"/>
        <rFont val="ＭＳ Ｐゴシック"/>
        <family val="3"/>
        <charset val="128"/>
      </rPr>
      <t>タイ</t>
    </r>
    <phoneticPr fontId="6"/>
  </si>
  <si>
    <r>
      <rPr>
        <sz val="14"/>
        <rFont val="ＭＳ Ｐゴシック"/>
        <family val="3"/>
        <charset val="128"/>
      </rPr>
      <t>インド</t>
    </r>
    <phoneticPr fontId="6"/>
  </si>
  <si>
    <r>
      <rPr>
        <sz val="14"/>
        <rFont val="ＭＳ Ｐゴシック"/>
        <family val="3"/>
        <charset val="128"/>
      </rPr>
      <t>ロシア</t>
    </r>
    <phoneticPr fontId="6"/>
  </si>
  <si>
    <r>
      <rPr>
        <sz val="14"/>
        <rFont val="ＭＳ Ｐゴシック"/>
        <family val="3"/>
        <charset val="128"/>
      </rPr>
      <t>イギリス</t>
    </r>
    <phoneticPr fontId="6"/>
  </si>
  <si>
    <r>
      <rPr>
        <sz val="14"/>
        <rFont val="ＭＳ Ｐゴシック"/>
        <family val="3"/>
        <charset val="128"/>
      </rPr>
      <t>フランス</t>
    </r>
    <phoneticPr fontId="6"/>
  </si>
  <si>
    <r>
      <rPr>
        <sz val="14"/>
        <rFont val="ＭＳ Ｐゴシック"/>
        <family val="3"/>
        <charset val="128"/>
      </rPr>
      <t>ドイツ</t>
    </r>
    <phoneticPr fontId="6"/>
  </si>
  <si>
    <r>
      <rPr>
        <sz val="14"/>
        <rFont val="ＭＳ Ｐゴシック"/>
        <family val="3"/>
        <charset val="128"/>
      </rPr>
      <t>アメリカ</t>
    </r>
    <phoneticPr fontId="6"/>
  </si>
  <si>
    <r>
      <rPr>
        <sz val="14"/>
        <rFont val="ＭＳ Ｐゴシック"/>
        <family val="3"/>
        <charset val="128"/>
      </rPr>
      <t>カナダ</t>
    </r>
    <phoneticPr fontId="6"/>
  </si>
  <si>
    <r>
      <rPr>
        <sz val="14"/>
        <rFont val="ＭＳ Ｐゴシック"/>
        <family val="3"/>
        <charset val="128"/>
      </rPr>
      <t>オーストラリア</t>
    </r>
    <phoneticPr fontId="6"/>
  </si>
  <si>
    <t>１.市町、国・地域別</t>
    <rPh sb="2" eb="4">
      <t>シチョウ</t>
    </rPh>
    <rPh sb="5" eb="6">
      <t>クニ</t>
    </rPh>
    <rPh sb="7" eb="9">
      <t>チイキ</t>
    </rPh>
    <rPh sb="9" eb="10">
      <t>ベツ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</si>
</sst>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);[Red]\(#,##0\)"/>
    <numFmt numFmtId="178" formatCode="#,##0.0_);[Red]\(#,##0.0\)"/>
    <numFmt numFmtId="179" formatCode="0.0%"/>
    <numFmt numFmtId="180" formatCode="#,##0.0_ ;[Red]\-#,##0.0\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name val="Arial"/>
      <family val="2"/>
    </font>
    <font>
      <sz val="14"/>
      <name val="Arial"/>
      <family val="2"/>
    </font>
    <font>
      <sz val="16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183">
    <xf numFmtId="0" fontId="0" fillId="0" borderId="0" xfId="0">
      <alignment vertical="center"/>
    </xf>
    <xf numFmtId="176" fontId="8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9" fillId="2" borderId="0" xfId="2" applyFont="1" applyFill="1" applyAlignment="1">
      <alignment vertical="center"/>
    </xf>
    <xf numFmtId="176" fontId="2" fillId="2" borderId="0" xfId="2" applyNumberFormat="1" applyFont="1" applyFill="1" applyBorder="1" applyAlignment="1">
      <alignment horizontal="right" vertical="center"/>
    </xf>
    <xf numFmtId="176" fontId="8" fillId="2" borderId="0" xfId="2" applyNumberFormat="1" applyFont="1" applyFill="1" applyBorder="1" applyAlignment="1">
      <alignment vertical="center"/>
    </xf>
    <xf numFmtId="177" fontId="8" fillId="2" borderId="9" xfId="2" applyNumberFormat="1" applyFont="1" applyFill="1" applyBorder="1" applyAlignment="1">
      <alignment horizontal="distributed" vertical="center" justifyLastLine="1" shrinkToFit="1"/>
    </xf>
    <xf numFmtId="177" fontId="11" fillId="2" borderId="0" xfId="2" applyNumberFormat="1" applyFont="1" applyFill="1" applyAlignment="1">
      <alignment vertical="center" shrinkToFit="1"/>
    </xf>
    <xf numFmtId="177" fontId="8" fillId="2" borderId="17" xfId="2" applyNumberFormat="1" applyFont="1" applyFill="1" applyBorder="1" applyAlignment="1">
      <alignment horizontal="distributed" vertical="center" justifyLastLine="1" shrinkToFit="1"/>
    </xf>
    <xf numFmtId="177" fontId="8" fillId="2" borderId="18" xfId="2" applyNumberFormat="1" applyFont="1" applyFill="1" applyBorder="1" applyAlignment="1">
      <alignment horizontal="distributed" vertical="center" justifyLastLine="1" shrinkToFit="1"/>
    </xf>
    <xf numFmtId="177" fontId="8" fillId="2" borderId="18" xfId="2" applyNumberFormat="1" applyFont="1" applyFill="1" applyBorder="1" applyAlignment="1">
      <alignment horizontal="center" vertical="center" shrinkToFit="1"/>
    </xf>
    <xf numFmtId="177" fontId="8" fillId="2" borderId="19" xfId="2" applyNumberFormat="1" applyFont="1" applyFill="1" applyBorder="1" applyAlignment="1">
      <alignment horizontal="distributed" vertical="center" justifyLastLine="1" shrinkToFit="1"/>
    </xf>
    <xf numFmtId="177" fontId="2" fillId="2" borderId="18" xfId="2" applyNumberFormat="1" applyFont="1" applyFill="1" applyBorder="1" applyAlignment="1">
      <alignment horizontal="center" vertical="center" shrinkToFit="1"/>
    </xf>
    <xf numFmtId="177" fontId="2" fillId="2" borderId="19" xfId="2" applyNumberFormat="1" applyFont="1" applyFill="1" applyBorder="1" applyAlignment="1">
      <alignment horizontal="distributed" vertical="center" justifyLastLine="1" shrinkToFit="1"/>
    </xf>
    <xf numFmtId="177" fontId="8" fillId="2" borderId="20" xfId="2" applyNumberFormat="1" applyFont="1" applyFill="1" applyBorder="1" applyAlignment="1">
      <alignment horizontal="distributed" vertical="center" justifyLastLine="1" shrinkToFit="1"/>
    </xf>
    <xf numFmtId="177" fontId="8" fillId="2" borderId="21" xfId="2" applyNumberFormat="1" applyFont="1" applyFill="1" applyBorder="1" applyAlignment="1">
      <alignment horizontal="distributed" vertical="center" justifyLastLine="1" shrinkToFit="1"/>
    </xf>
    <xf numFmtId="177" fontId="8" fillId="2" borderId="22" xfId="2" applyNumberFormat="1" applyFont="1" applyFill="1" applyBorder="1" applyAlignment="1">
      <alignment horizontal="center" vertical="center" shrinkToFit="1"/>
    </xf>
    <xf numFmtId="177" fontId="8" fillId="2" borderId="29" xfId="2" applyNumberFormat="1" applyFont="1" applyFill="1" applyBorder="1" applyAlignment="1">
      <alignment horizontal="center" vertical="center" shrinkToFit="1"/>
    </xf>
    <xf numFmtId="177" fontId="12" fillId="2" borderId="30" xfId="2" applyNumberFormat="1" applyFont="1" applyFill="1" applyBorder="1" applyAlignment="1">
      <alignment vertical="center" shrinkToFit="1"/>
    </xf>
    <xf numFmtId="177" fontId="12" fillId="2" borderId="31" xfId="2" applyNumberFormat="1" applyFont="1" applyFill="1" applyBorder="1" applyAlignment="1">
      <alignment vertical="center" shrinkToFit="1"/>
    </xf>
    <xf numFmtId="177" fontId="12" fillId="2" borderId="32" xfId="2" applyNumberFormat="1" applyFont="1" applyFill="1" applyBorder="1" applyAlignment="1">
      <alignment vertical="center" shrinkToFit="1"/>
    </xf>
    <xf numFmtId="177" fontId="12" fillId="2" borderId="33" xfId="2" applyNumberFormat="1" applyFont="1" applyFill="1" applyBorder="1" applyAlignment="1">
      <alignment vertical="center" shrinkToFit="1"/>
    </xf>
    <xf numFmtId="177" fontId="12" fillId="2" borderId="34" xfId="2" applyNumberFormat="1" applyFont="1" applyFill="1" applyBorder="1" applyAlignment="1">
      <alignment vertical="center" shrinkToFit="1"/>
    </xf>
    <xf numFmtId="177" fontId="12" fillId="2" borderId="35" xfId="2" applyNumberFormat="1" applyFont="1" applyFill="1" applyBorder="1" applyAlignment="1">
      <alignment vertical="center" shrinkToFit="1"/>
    </xf>
    <xf numFmtId="177" fontId="12" fillId="2" borderId="0" xfId="2" applyNumberFormat="1" applyFont="1" applyFill="1" applyBorder="1" applyAlignment="1">
      <alignment vertical="center" shrinkToFit="1"/>
    </xf>
    <xf numFmtId="177" fontId="13" fillId="2" borderId="29" xfId="2" applyNumberFormat="1" applyFont="1" applyFill="1" applyBorder="1" applyAlignment="1">
      <alignment vertical="center" shrinkToFit="1"/>
    </xf>
    <xf numFmtId="177" fontId="12" fillId="2" borderId="30" xfId="3" applyNumberFormat="1" applyFont="1" applyFill="1" applyBorder="1" applyAlignment="1">
      <alignment vertical="center" shrinkToFit="1"/>
    </xf>
    <xf numFmtId="178" fontId="12" fillId="2" borderId="36" xfId="2" applyNumberFormat="1" applyFont="1" applyFill="1" applyBorder="1" applyAlignment="1">
      <alignment vertical="center" shrinkToFit="1"/>
    </xf>
    <xf numFmtId="177" fontId="12" fillId="3" borderId="29" xfId="3" applyNumberFormat="1" applyFont="1" applyFill="1" applyBorder="1" applyAlignment="1">
      <alignment vertical="center" shrinkToFit="1"/>
    </xf>
    <xf numFmtId="178" fontId="12" fillId="3" borderId="29" xfId="2" applyNumberFormat="1" applyFont="1" applyFill="1" applyBorder="1" applyAlignment="1">
      <alignment vertical="center" shrinkToFit="1"/>
    </xf>
    <xf numFmtId="177" fontId="8" fillId="2" borderId="39" xfId="2" applyNumberFormat="1" applyFont="1" applyFill="1" applyBorder="1" applyAlignment="1">
      <alignment horizontal="center" vertical="center" shrinkToFit="1"/>
    </xf>
    <xf numFmtId="177" fontId="12" fillId="2" borderId="40" xfId="2" applyNumberFormat="1" applyFont="1" applyFill="1" applyBorder="1" applyAlignment="1">
      <alignment vertical="center" shrinkToFit="1"/>
    </xf>
    <xf numFmtId="177" fontId="12" fillId="2" borderId="41" xfId="2" applyNumberFormat="1" applyFont="1" applyFill="1" applyBorder="1" applyAlignment="1">
      <alignment vertical="center" shrinkToFit="1"/>
    </xf>
    <xf numFmtId="177" fontId="12" fillId="2" borderId="42" xfId="2" applyNumberFormat="1" applyFont="1" applyFill="1" applyBorder="1" applyAlignment="1">
      <alignment vertical="center" shrinkToFit="1"/>
    </xf>
    <xf numFmtId="177" fontId="12" fillId="2" borderId="43" xfId="2" applyNumberFormat="1" applyFont="1" applyFill="1" applyBorder="1" applyAlignment="1">
      <alignment vertical="center" shrinkToFit="1"/>
    </xf>
    <xf numFmtId="177" fontId="12" fillId="2" borderId="44" xfId="2" applyNumberFormat="1" applyFont="1" applyFill="1" applyBorder="1" applyAlignment="1">
      <alignment vertical="center" shrinkToFit="1"/>
    </xf>
    <xf numFmtId="177" fontId="12" fillId="2" borderId="45" xfId="2" applyNumberFormat="1" applyFont="1" applyFill="1" applyBorder="1" applyAlignment="1">
      <alignment vertical="center" shrinkToFit="1"/>
    </xf>
    <xf numFmtId="177" fontId="12" fillId="2" borderId="46" xfId="2" applyNumberFormat="1" applyFont="1" applyFill="1" applyBorder="1" applyAlignment="1">
      <alignment vertical="center" shrinkToFit="1"/>
    </xf>
    <xf numFmtId="177" fontId="12" fillId="2" borderId="47" xfId="2" applyNumberFormat="1" applyFont="1" applyFill="1" applyBorder="1" applyAlignment="1">
      <alignment vertical="center" shrinkToFit="1"/>
    </xf>
    <xf numFmtId="177" fontId="13" fillId="2" borderId="39" xfId="2" applyNumberFormat="1" applyFont="1" applyFill="1" applyBorder="1" applyAlignment="1">
      <alignment vertical="center" shrinkToFit="1"/>
    </xf>
    <xf numFmtId="177" fontId="12" fillId="2" borderId="45" xfId="3" applyNumberFormat="1" applyFont="1" applyFill="1" applyBorder="1" applyAlignment="1">
      <alignment vertical="center" shrinkToFit="1"/>
    </xf>
    <xf numFmtId="178" fontId="12" fillId="2" borderId="48" xfId="2" applyNumberFormat="1" applyFont="1" applyFill="1" applyBorder="1" applyAlignment="1">
      <alignment vertical="center" shrinkToFit="1"/>
    </xf>
    <xf numFmtId="177" fontId="12" fillId="3" borderId="39" xfId="2" applyNumberFormat="1" applyFont="1" applyFill="1" applyBorder="1" applyAlignment="1">
      <alignment vertical="center" shrinkToFit="1"/>
    </xf>
    <xf numFmtId="178" fontId="12" fillId="3" borderId="39" xfId="2" applyNumberFormat="1" applyFont="1" applyFill="1" applyBorder="1" applyAlignment="1">
      <alignment vertical="center" shrinkToFit="1"/>
    </xf>
    <xf numFmtId="177" fontId="8" fillId="2" borderId="49" xfId="2" applyNumberFormat="1" applyFont="1" applyFill="1" applyBorder="1" applyAlignment="1">
      <alignment horizontal="center" vertical="center" shrinkToFit="1"/>
    </xf>
    <xf numFmtId="177" fontId="12" fillId="2" borderId="50" xfId="2" applyNumberFormat="1" applyFont="1" applyFill="1" applyBorder="1" applyAlignment="1">
      <alignment vertical="center" shrinkToFit="1"/>
    </xf>
    <xf numFmtId="177" fontId="12" fillId="2" borderId="51" xfId="2" applyNumberFormat="1" applyFont="1" applyFill="1" applyBorder="1" applyAlignment="1">
      <alignment vertical="center" shrinkToFit="1"/>
    </xf>
    <xf numFmtId="177" fontId="12" fillId="2" borderId="52" xfId="2" applyNumberFormat="1" applyFont="1" applyFill="1" applyBorder="1" applyAlignment="1">
      <alignment vertical="center" shrinkToFit="1"/>
    </xf>
    <xf numFmtId="177" fontId="12" fillId="2" borderId="53" xfId="2" applyNumberFormat="1" applyFont="1" applyFill="1" applyBorder="1" applyAlignment="1">
      <alignment vertical="center" shrinkToFit="1"/>
    </xf>
    <xf numFmtId="177" fontId="12" fillId="2" borderId="54" xfId="2" applyNumberFormat="1" applyFont="1" applyFill="1" applyBorder="1" applyAlignment="1">
      <alignment vertical="center" shrinkToFit="1"/>
    </xf>
    <xf numFmtId="177" fontId="13" fillId="2" borderId="49" xfId="2" applyNumberFormat="1" applyFont="1" applyFill="1" applyBorder="1" applyAlignment="1">
      <alignment vertical="center" shrinkToFit="1"/>
    </xf>
    <xf numFmtId="177" fontId="12" fillId="2" borderId="53" xfId="3" applyNumberFormat="1" applyFont="1" applyFill="1" applyBorder="1" applyAlignment="1">
      <alignment vertical="center" shrinkToFit="1"/>
    </xf>
    <xf numFmtId="178" fontId="12" fillId="2" borderId="55" xfId="2" applyNumberFormat="1" applyFont="1" applyFill="1" applyBorder="1" applyAlignment="1">
      <alignment vertical="center" shrinkToFit="1"/>
    </xf>
    <xf numFmtId="177" fontId="12" fillId="3" borderId="49" xfId="2" applyNumberFormat="1" applyFont="1" applyFill="1" applyBorder="1" applyAlignment="1">
      <alignment vertical="center" shrinkToFit="1"/>
    </xf>
    <xf numFmtId="178" fontId="12" fillId="3" borderId="49" xfId="2" applyNumberFormat="1" applyFont="1" applyFill="1" applyBorder="1" applyAlignment="1">
      <alignment vertical="center" shrinkToFit="1"/>
    </xf>
    <xf numFmtId="177" fontId="8" fillId="2" borderId="56" xfId="2" applyNumberFormat="1" applyFont="1" applyFill="1" applyBorder="1" applyAlignment="1">
      <alignment horizontal="center" vertical="center" shrinkToFit="1"/>
    </xf>
    <xf numFmtId="177" fontId="12" fillId="2" borderId="57" xfId="2" applyNumberFormat="1" applyFont="1" applyFill="1" applyBorder="1" applyAlignment="1">
      <alignment vertical="center" shrinkToFit="1"/>
    </xf>
    <xf numFmtId="177" fontId="12" fillId="2" borderId="58" xfId="2" applyNumberFormat="1" applyFont="1" applyFill="1" applyBorder="1" applyAlignment="1">
      <alignment vertical="center" shrinkToFit="1"/>
    </xf>
    <xf numFmtId="177" fontId="12" fillId="2" borderId="59" xfId="2" applyNumberFormat="1" applyFont="1" applyFill="1" applyBorder="1" applyAlignment="1">
      <alignment vertical="center" shrinkToFit="1"/>
    </xf>
    <xf numFmtId="177" fontId="12" fillId="2" borderId="60" xfId="2" applyNumberFormat="1" applyFont="1" applyFill="1" applyBorder="1" applyAlignment="1">
      <alignment vertical="center" shrinkToFit="1"/>
    </xf>
    <xf numFmtId="177" fontId="13" fillId="2" borderId="56" xfId="2" applyNumberFormat="1" applyFont="1" applyFill="1" applyBorder="1" applyAlignment="1">
      <alignment vertical="center" shrinkToFit="1"/>
    </xf>
    <xf numFmtId="177" fontId="12" fillId="2" borderId="57" xfId="3" applyNumberFormat="1" applyFont="1" applyFill="1" applyBorder="1" applyAlignment="1">
      <alignment vertical="center" shrinkToFit="1"/>
    </xf>
    <xf numFmtId="178" fontId="12" fillId="2" borderId="28" xfId="2" applyNumberFormat="1" applyFont="1" applyFill="1" applyBorder="1" applyAlignment="1">
      <alignment vertical="center" shrinkToFit="1"/>
    </xf>
    <xf numFmtId="177" fontId="12" fillId="3" borderId="56" xfId="2" applyNumberFormat="1" applyFont="1" applyFill="1" applyBorder="1" applyAlignment="1">
      <alignment vertical="center" shrinkToFit="1"/>
    </xf>
    <xf numFmtId="178" fontId="12" fillId="3" borderId="56" xfId="2" applyNumberFormat="1" applyFont="1" applyFill="1" applyBorder="1" applyAlignment="1">
      <alignment vertical="center" shrinkToFit="1"/>
    </xf>
    <xf numFmtId="177" fontId="8" fillId="2" borderId="61" xfId="2" applyNumberFormat="1" applyFont="1" applyFill="1" applyBorder="1" applyAlignment="1">
      <alignment horizontal="center" vertical="center" shrinkToFit="1"/>
    </xf>
    <xf numFmtId="177" fontId="12" fillId="2" borderId="62" xfId="2" applyNumberFormat="1" applyFont="1" applyFill="1" applyBorder="1" applyAlignment="1">
      <alignment vertical="center" shrinkToFit="1"/>
    </xf>
    <xf numFmtId="177" fontId="12" fillId="2" borderId="63" xfId="2" applyNumberFormat="1" applyFont="1" applyFill="1" applyBorder="1" applyAlignment="1">
      <alignment vertical="center" shrinkToFit="1"/>
    </xf>
    <xf numFmtId="177" fontId="12" fillId="2" borderId="64" xfId="2" applyNumberFormat="1" applyFont="1" applyFill="1" applyBorder="1" applyAlignment="1">
      <alignment vertical="center" shrinkToFit="1"/>
    </xf>
    <xf numFmtId="177" fontId="13" fillId="2" borderId="61" xfId="2" applyNumberFormat="1" applyFont="1" applyFill="1" applyBorder="1" applyAlignment="1">
      <alignment vertical="center" shrinkToFit="1"/>
    </xf>
    <xf numFmtId="177" fontId="12" fillId="2" borderId="62" xfId="3" applyNumberFormat="1" applyFont="1" applyFill="1" applyBorder="1" applyAlignment="1">
      <alignment vertical="center" shrinkToFit="1"/>
    </xf>
    <xf numFmtId="178" fontId="12" fillId="2" borderId="65" xfId="2" applyNumberFormat="1" applyFont="1" applyFill="1" applyBorder="1" applyAlignment="1">
      <alignment vertical="center" shrinkToFit="1"/>
    </xf>
    <xf numFmtId="177" fontId="12" fillId="2" borderId="66" xfId="2" applyNumberFormat="1" applyFont="1" applyFill="1" applyBorder="1" applyAlignment="1">
      <alignment vertical="center" shrinkToFit="1"/>
    </xf>
    <xf numFmtId="178" fontId="12" fillId="2" borderId="65" xfId="2" applyNumberFormat="1" applyFont="1" applyFill="1" applyBorder="1" applyAlignment="1">
      <alignment horizontal="right" vertical="center" shrinkToFit="1"/>
    </xf>
    <xf numFmtId="178" fontId="12" fillId="3" borderId="49" xfId="2" applyNumberFormat="1" applyFont="1" applyFill="1" applyBorder="1" applyAlignment="1">
      <alignment horizontal="center" vertical="center" shrinkToFit="1"/>
    </xf>
    <xf numFmtId="178" fontId="12" fillId="2" borderId="48" xfId="2" applyNumberFormat="1" applyFont="1" applyFill="1" applyBorder="1" applyAlignment="1">
      <alignment horizontal="right" vertical="center" shrinkToFit="1"/>
    </xf>
    <xf numFmtId="178" fontId="12" fillId="3" borderId="56" xfId="2" applyNumberFormat="1" applyFont="1" applyFill="1" applyBorder="1" applyAlignment="1">
      <alignment horizontal="center" vertical="center" shrinkToFit="1"/>
    </xf>
    <xf numFmtId="178" fontId="14" fillId="2" borderId="65" xfId="2" applyNumberFormat="1" applyFont="1" applyFill="1" applyBorder="1" applyAlignment="1">
      <alignment horizontal="center" vertical="center" shrinkToFit="1"/>
    </xf>
    <xf numFmtId="178" fontId="14" fillId="2" borderId="48" xfId="2" applyNumberFormat="1" applyFont="1" applyFill="1" applyBorder="1" applyAlignment="1">
      <alignment horizontal="center" vertical="center" shrinkToFit="1"/>
    </xf>
    <xf numFmtId="177" fontId="12" fillId="3" borderId="29" xfId="2" applyNumberFormat="1" applyFont="1" applyFill="1" applyBorder="1" applyAlignment="1">
      <alignment vertical="center" shrinkToFit="1"/>
    </xf>
    <xf numFmtId="177" fontId="8" fillId="4" borderId="49" xfId="2" applyNumberFormat="1" applyFont="1" applyFill="1" applyBorder="1" applyAlignment="1">
      <alignment horizontal="center" vertical="center" shrinkToFit="1"/>
    </xf>
    <xf numFmtId="177" fontId="12" fillId="4" borderId="53" xfId="2" applyNumberFormat="1" applyFont="1" applyFill="1" applyBorder="1" applyAlignment="1">
      <alignment vertical="center" shrinkToFit="1"/>
    </xf>
    <xf numFmtId="177" fontId="12" fillId="4" borderId="52" xfId="2" applyNumberFormat="1" applyFont="1" applyFill="1" applyBorder="1" applyAlignment="1">
      <alignment vertical="center" shrinkToFit="1"/>
    </xf>
    <xf numFmtId="177" fontId="12" fillId="4" borderId="69" xfId="2" applyNumberFormat="1" applyFont="1" applyFill="1" applyBorder="1" applyAlignment="1">
      <alignment vertical="center" shrinkToFit="1"/>
    </xf>
    <xf numFmtId="177" fontId="12" fillId="4" borderId="54" xfId="2" applyNumberFormat="1" applyFont="1" applyFill="1" applyBorder="1" applyAlignment="1">
      <alignment vertical="center" shrinkToFit="1"/>
    </xf>
    <xf numFmtId="177" fontId="13" fillId="4" borderId="49" xfId="2" applyNumberFormat="1" applyFont="1" applyFill="1" applyBorder="1" applyAlignment="1">
      <alignment vertical="center" shrinkToFit="1"/>
    </xf>
    <xf numFmtId="178" fontId="12" fillId="4" borderId="55" xfId="2" applyNumberFormat="1" applyFont="1" applyFill="1" applyBorder="1" applyAlignment="1">
      <alignment vertical="center" shrinkToFit="1"/>
    </xf>
    <xf numFmtId="177" fontId="13" fillId="3" borderId="3" xfId="3" applyNumberFormat="1" applyFont="1" applyFill="1" applyBorder="1" applyAlignment="1">
      <alignment vertical="center" shrinkToFit="1"/>
    </xf>
    <xf numFmtId="178" fontId="13" fillId="3" borderId="3" xfId="2" applyNumberFormat="1" applyFont="1" applyFill="1" applyBorder="1" applyAlignment="1">
      <alignment vertical="center" shrinkToFit="1"/>
    </xf>
    <xf numFmtId="177" fontId="8" fillId="4" borderId="26" xfId="2" applyNumberFormat="1" applyFont="1" applyFill="1" applyBorder="1" applyAlignment="1">
      <alignment horizontal="center" vertical="center" shrinkToFit="1"/>
    </xf>
    <xf numFmtId="177" fontId="12" fillId="4" borderId="24" xfId="2" applyNumberFormat="1" applyFont="1" applyFill="1" applyBorder="1" applyAlignment="1">
      <alignment vertical="center" shrinkToFit="1"/>
    </xf>
    <xf numFmtId="177" fontId="12" fillId="4" borderId="70" xfId="2" applyNumberFormat="1" applyFont="1" applyFill="1" applyBorder="1" applyAlignment="1">
      <alignment vertical="center" shrinkToFit="1"/>
    </xf>
    <xf numFmtId="177" fontId="12" fillId="4" borderId="71" xfId="2" applyNumberFormat="1" applyFont="1" applyFill="1" applyBorder="1" applyAlignment="1">
      <alignment vertical="center" shrinkToFit="1"/>
    </xf>
    <xf numFmtId="177" fontId="12" fillId="4" borderId="72" xfId="2" applyNumberFormat="1" applyFont="1" applyFill="1" applyBorder="1" applyAlignment="1">
      <alignment vertical="center" shrinkToFit="1"/>
    </xf>
    <xf numFmtId="177" fontId="13" fillId="4" borderId="26" xfId="2" applyNumberFormat="1" applyFont="1" applyFill="1" applyBorder="1" applyAlignment="1">
      <alignment vertical="center" shrinkToFit="1"/>
    </xf>
    <xf numFmtId="178" fontId="12" fillId="4" borderId="25" xfId="2" applyNumberFormat="1" applyFont="1" applyFill="1" applyBorder="1" applyAlignment="1">
      <alignment vertical="center" shrinkToFit="1"/>
    </xf>
    <xf numFmtId="177" fontId="13" fillId="3" borderId="16" xfId="3" applyNumberFormat="1" applyFont="1" applyFill="1" applyBorder="1" applyAlignment="1">
      <alignment vertical="center" shrinkToFit="1"/>
    </xf>
    <xf numFmtId="178" fontId="13" fillId="3" borderId="16" xfId="2" applyNumberFormat="1" applyFont="1" applyFill="1" applyBorder="1" applyAlignment="1">
      <alignment vertical="center" shrinkToFit="1"/>
    </xf>
    <xf numFmtId="177" fontId="12" fillId="2" borderId="73" xfId="2" applyNumberFormat="1" applyFont="1" applyFill="1" applyBorder="1" applyAlignment="1">
      <alignment vertical="center" shrinkToFit="1"/>
    </xf>
    <xf numFmtId="177" fontId="12" fillId="2" borderId="74" xfId="2" applyNumberFormat="1" applyFont="1" applyFill="1" applyBorder="1" applyAlignment="1">
      <alignment vertical="center" shrinkToFit="1"/>
    </xf>
    <xf numFmtId="177" fontId="12" fillId="6" borderId="53" xfId="2" applyNumberFormat="1" applyFont="1" applyFill="1" applyBorder="1" applyAlignment="1">
      <alignment vertical="center" shrinkToFit="1"/>
    </xf>
    <xf numFmtId="178" fontId="12" fillId="6" borderId="55" xfId="2" applyNumberFormat="1" applyFont="1" applyFill="1" applyBorder="1" applyAlignment="1">
      <alignment vertical="center" shrinkToFit="1"/>
    </xf>
    <xf numFmtId="177" fontId="12" fillId="6" borderId="24" xfId="2" applyNumberFormat="1" applyFont="1" applyFill="1" applyBorder="1" applyAlignment="1">
      <alignment vertical="center" shrinkToFit="1"/>
    </xf>
    <xf numFmtId="178" fontId="12" fillId="6" borderId="25" xfId="2" applyNumberFormat="1" applyFont="1" applyFill="1" applyBorder="1" applyAlignment="1">
      <alignment vertical="center" shrinkToFit="1"/>
    </xf>
    <xf numFmtId="177" fontId="8" fillId="5" borderId="49" xfId="2" applyNumberFormat="1" applyFont="1" applyFill="1" applyBorder="1" applyAlignment="1">
      <alignment horizontal="center" vertical="center" shrinkToFit="1"/>
    </xf>
    <xf numFmtId="177" fontId="12" fillId="5" borderId="53" xfId="2" applyNumberFormat="1" applyFont="1" applyFill="1" applyBorder="1" applyAlignment="1">
      <alignment vertical="center" shrinkToFit="1"/>
    </xf>
    <xf numFmtId="177" fontId="12" fillId="5" borderId="52" xfId="2" applyNumberFormat="1" applyFont="1" applyFill="1" applyBorder="1" applyAlignment="1">
      <alignment vertical="center" shrinkToFit="1"/>
    </xf>
    <xf numFmtId="177" fontId="12" fillId="5" borderId="54" xfId="2" applyNumberFormat="1" applyFont="1" applyFill="1" applyBorder="1" applyAlignment="1">
      <alignment vertical="center" shrinkToFit="1"/>
    </xf>
    <xf numFmtId="177" fontId="13" fillId="5" borderId="49" xfId="2" applyNumberFormat="1" applyFont="1" applyFill="1" applyBorder="1" applyAlignment="1">
      <alignment vertical="center" shrinkToFit="1"/>
    </xf>
    <xf numFmtId="178" fontId="12" fillId="5" borderId="55" xfId="2" applyNumberFormat="1" applyFont="1" applyFill="1" applyBorder="1" applyAlignment="1">
      <alignment vertical="center" shrinkToFit="1"/>
    </xf>
    <xf numFmtId="177" fontId="8" fillId="5" borderId="26" xfId="2" applyNumberFormat="1" applyFont="1" applyFill="1" applyBorder="1" applyAlignment="1">
      <alignment horizontal="center" vertical="center" shrinkToFit="1"/>
    </xf>
    <xf numFmtId="177" fontId="12" fillId="5" borderId="24" xfId="2" applyNumberFormat="1" applyFont="1" applyFill="1" applyBorder="1" applyAlignment="1">
      <alignment vertical="center" shrinkToFit="1"/>
    </xf>
    <xf numFmtId="177" fontId="12" fillId="5" borderId="70" xfId="2" applyNumberFormat="1" applyFont="1" applyFill="1" applyBorder="1" applyAlignment="1">
      <alignment vertical="center" shrinkToFit="1"/>
    </xf>
    <xf numFmtId="177" fontId="12" fillId="5" borderId="75" xfId="2" applyNumberFormat="1" applyFont="1" applyFill="1" applyBorder="1" applyAlignment="1">
      <alignment vertical="center" shrinkToFit="1"/>
    </xf>
    <xf numFmtId="177" fontId="13" fillId="5" borderId="26" xfId="2" applyNumberFormat="1" applyFont="1" applyFill="1" applyBorder="1" applyAlignment="1">
      <alignment vertical="center" shrinkToFit="1"/>
    </xf>
    <xf numFmtId="178" fontId="12" fillId="5" borderId="25" xfId="2" applyNumberFormat="1" applyFont="1" applyFill="1" applyBorder="1" applyAlignment="1">
      <alignment vertical="center" shrinkToFit="1"/>
    </xf>
    <xf numFmtId="177" fontId="12" fillId="2" borderId="76" xfId="2" applyNumberFormat="1" applyFont="1" applyFill="1" applyBorder="1" applyAlignment="1">
      <alignment vertical="center" shrinkToFit="1"/>
    </xf>
    <xf numFmtId="177" fontId="12" fillId="2" borderId="77" xfId="2" applyNumberFormat="1" applyFont="1" applyFill="1" applyBorder="1" applyAlignment="1">
      <alignment vertical="center" shrinkToFit="1"/>
    </xf>
    <xf numFmtId="177" fontId="12" fillId="2" borderId="69" xfId="2" applyNumberFormat="1" applyFont="1" applyFill="1" applyBorder="1" applyAlignment="1">
      <alignment vertical="center" shrinkToFit="1"/>
    </xf>
    <xf numFmtId="177" fontId="12" fillId="2" borderId="78" xfId="2" applyNumberFormat="1" applyFont="1" applyFill="1" applyBorder="1" applyAlignment="1">
      <alignment vertical="center" shrinkToFit="1"/>
    </xf>
    <xf numFmtId="177" fontId="12" fillId="2" borderId="79" xfId="2" applyNumberFormat="1" applyFont="1" applyFill="1" applyBorder="1" applyAlignment="1">
      <alignment vertical="center" shrinkToFit="1"/>
    </xf>
    <xf numFmtId="177" fontId="12" fillId="2" borderId="80" xfId="2" applyNumberFormat="1" applyFont="1" applyFill="1" applyBorder="1" applyAlignment="1">
      <alignment vertical="center" shrinkToFit="1"/>
    </xf>
    <xf numFmtId="177" fontId="12" fillId="2" borderId="81" xfId="2" applyNumberFormat="1" applyFont="1" applyFill="1" applyBorder="1" applyAlignment="1">
      <alignment vertical="center" shrinkToFit="1"/>
    </xf>
    <xf numFmtId="177" fontId="12" fillId="2" borderId="82" xfId="2" applyNumberFormat="1" applyFont="1" applyFill="1" applyBorder="1" applyAlignment="1">
      <alignment vertical="center" shrinkToFit="1"/>
    </xf>
    <xf numFmtId="177" fontId="12" fillId="2" borderId="83" xfId="2" applyNumberFormat="1" applyFont="1" applyFill="1" applyBorder="1" applyAlignment="1">
      <alignment vertical="center" shrinkToFit="1"/>
    </xf>
    <xf numFmtId="177" fontId="8" fillId="7" borderId="49" xfId="2" applyNumberFormat="1" applyFont="1" applyFill="1" applyBorder="1" applyAlignment="1">
      <alignment horizontal="center" vertical="center" shrinkToFit="1"/>
    </xf>
    <xf numFmtId="177" fontId="12" fillId="7" borderId="53" xfId="2" applyNumberFormat="1" applyFont="1" applyFill="1" applyBorder="1" applyAlignment="1">
      <alignment vertical="center" shrinkToFit="1"/>
    </xf>
    <xf numFmtId="177" fontId="13" fillId="7" borderId="49" xfId="2" applyNumberFormat="1" applyFont="1" applyFill="1" applyBorder="1" applyAlignment="1">
      <alignment vertical="center" shrinkToFit="1"/>
    </xf>
    <xf numFmtId="178" fontId="12" fillId="7" borderId="55" xfId="2" applyNumberFormat="1" applyFont="1" applyFill="1" applyBorder="1" applyAlignment="1">
      <alignment vertical="center" shrinkToFit="1"/>
    </xf>
    <xf numFmtId="177" fontId="8" fillId="7" borderId="26" xfId="2" applyNumberFormat="1" applyFont="1" applyFill="1" applyBorder="1" applyAlignment="1">
      <alignment horizontal="center" vertical="center" shrinkToFit="1"/>
    </xf>
    <xf numFmtId="177" fontId="12" fillId="7" borderId="24" xfId="2" applyNumberFormat="1" applyFont="1" applyFill="1" applyBorder="1" applyAlignment="1">
      <alignment vertical="center" shrinkToFit="1"/>
    </xf>
    <xf numFmtId="177" fontId="13" fillId="7" borderId="26" xfId="2" applyNumberFormat="1" applyFont="1" applyFill="1" applyBorder="1" applyAlignment="1">
      <alignment vertical="center" shrinkToFit="1"/>
    </xf>
    <xf numFmtId="177" fontId="12" fillId="7" borderId="84" xfId="2" applyNumberFormat="1" applyFont="1" applyFill="1" applyBorder="1" applyAlignment="1">
      <alignment vertical="center" shrinkToFit="1"/>
    </xf>
    <xf numFmtId="178" fontId="12" fillId="7" borderId="25" xfId="2" applyNumberFormat="1" applyFont="1" applyFill="1" applyBorder="1" applyAlignment="1">
      <alignment vertical="center" shrinkToFit="1"/>
    </xf>
    <xf numFmtId="179" fontId="8" fillId="2" borderId="0" xfId="1" applyNumberFormat="1" applyFont="1" applyFill="1" applyAlignment="1">
      <alignment vertical="center"/>
    </xf>
    <xf numFmtId="0" fontId="2" fillId="2" borderId="0" xfId="2" applyFont="1" applyFill="1" applyAlignment="1">
      <alignment vertical="center"/>
    </xf>
    <xf numFmtId="180" fontId="8" fillId="2" borderId="0" xfId="2" applyNumberFormat="1" applyFont="1" applyFill="1" applyAlignment="1">
      <alignment vertical="center"/>
    </xf>
    <xf numFmtId="0" fontId="12" fillId="3" borderId="13" xfId="2" applyFont="1" applyFill="1" applyBorder="1" applyAlignment="1">
      <alignment horizontal="center" vertical="center" shrinkToFit="1"/>
    </xf>
    <xf numFmtId="0" fontId="3" fillId="0" borderId="26" xfId="2" applyFont="1" applyBorder="1" applyAlignment="1">
      <alignment vertical="center" shrinkToFit="1"/>
    </xf>
    <xf numFmtId="0" fontId="4" fillId="2" borderId="0" xfId="2" applyFont="1" applyFill="1" applyAlignment="1">
      <alignment vertical="top"/>
    </xf>
    <xf numFmtId="0" fontId="7" fillId="2" borderId="0" xfId="2" applyFont="1" applyFill="1" applyAlignment="1">
      <alignment vertical="top"/>
    </xf>
    <xf numFmtId="177" fontId="2" fillId="2" borderId="1" xfId="2" applyNumberFormat="1" applyFont="1" applyFill="1" applyBorder="1" applyAlignment="1">
      <alignment horizontal="distributed" vertical="center" justifyLastLine="1" shrinkToFit="1"/>
    </xf>
    <xf numFmtId="177" fontId="2" fillId="2" borderId="2" xfId="2" applyNumberFormat="1" applyFont="1" applyFill="1" applyBorder="1" applyAlignment="1">
      <alignment horizontal="distributed" vertical="center" justifyLastLine="1" shrinkToFit="1"/>
    </xf>
    <xf numFmtId="177" fontId="2" fillId="2" borderId="14" xfId="2" applyNumberFormat="1" applyFont="1" applyFill="1" applyBorder="1" applyAlignment="1">
      <alignment horizontal="distributed" vertical="center" justifyLastLine="1" shrinkToFit="1"/>
    </xf>
    <xf numFmtId="177" fontId="2" fillId="2" borderId="15" xfId="2" applyNumberFormat="1" applyFont="1" applyFill="1" applyBorder="1" applyAlignment="1">
      <alignment horizontal="distributed" vertical="center" justifyLastLine="1" shrinkToFit="1"/>
    </xf>
    <xf numFmtId="177" fontId="2" fillId="2" borderId="3" xfId="2" applyNumberFormat="1" applyFont="1" applyFill="1" applyBorder="1" applyAlignment="1">
      <alignment horizontal="distributed" vertical="center" justifyLastLine="1" shrinkToFit="1"/>
    </xf>
    <xf numFmtId="177" fontId="8" fillId="2" borderId="16" xfId="2" applyNumberFormat="1" applyFont="1" applyFill="1" applyBorder="1" applyAlignment="1">
      <alignment horizontal="distributed" vertical="center" justifyLastLine="1" shrinkToFit="1"/>
    </xf>
    <xf numFmtId="177" fontId="2" fillId="2" borderId="4" xfId="2" applyNumberFormat="1" applyFont="1" applyFill="1" applyBorder="1" applyAlignment="1">
      <alignment horizontal="distributed" vertical="center" justifyLastLine="1" shrinkToFit="1"/>
    </xf>
    <xf numFmtId="177" fontId="8" fillId="2" borderId="5" xfId="2" applyNumberFormat="1" applyFont="1" applyFill="1" applyBorder="1" applyAlignment="1">
      <alignment horizontal="distributed" vertical="center" justifyLastLine="1" shrinkToFit="1"/>
    </xf>
    <xf numFmtId="177" fontId="8" fillId="2" borderId="6" xfId="2" applyNumberFormat="1" applyFont="1" applyFill="1" applyBorder="1" applyAlignment="1">
      <alignment horizontal="distributed" vertical="center" justifyLastLine="1" shrinkToFit="1"/>
    </xf>
    <xf numFmtId="177" fontId="2" fillId="2" borderId="7" xfId="2" applyNumberFormat="1" applyFont="1" applyFill="1" applyBorder="1" applyAlignment="1">
      <alignment horizontal="distributed" vertical="center" justifyLastLine="1" shrinkToFit="1"/>
    </xf>
    <xf numFmtId="177" fontId="8" fillId="2" borderId="8" xfId="2" applyNumberFormat="1" applyFont="1" applyFill="1" applyBorder="1" applyAlignment="1">
      <alignment horizontal="distributed" vertical="center" justifyLastLine="1" shrinkToFit="1"/>
    </xf>
    <xf numFmtId="177" fontId="8" fillId="2" borderId="10" xfId="2" applyNumberFormat="1" applyFont="1" applyFill="1" applyBorder="1" applyAlignment="1">
      <alignment horizontal="center" vertical="center" shrinkToFit="1"/>
    </xf>
    <xf numFmtId="177" fontId="8" fillId="2" borderId="23" xfId="2" applyNumberFormat="1" applyFont="1" applyFill="1" applyBorder="1" applyAlignment="1">
      <alignment horizontal="center" vertical="center" shrinkToFit="1"/>
    </xf>
    <xf numFmtId="177" fontId="8" fillId="2" borderId="3" xfId="2" applyNumberFormat="1" applyFont="1" applyFill="1" applyBorder="1" applyAlignment="1">
      <alignment horizontal="center" vertical="center" shrinkToFit="1"/>
    </xf>
    <xf numFmtId="177" fontId="8" fillId="2" borderId="16" xfId="2" applyNumberFormat="1" applyFont="1" applyFill="1" applyBorder="1" applyAlignment="1">
      <alignment horizontal="center" vertical="center" shrinkToFit="1"/>
    </xf>
    <xf numFmtId="177" fontId="8" fillId="2" borderId="11" xfId="2" applyNumberFormat="1" applyFont="1" applyFill="1" applyBorder="1" applyAlignment="1">
      <alignment horizontal="center" vertical="center" shrinkToFit="1"/>
    </xf>
    <xf numFmtId="177" fontId="8" fillId="2" borderId="24" xfId="2" applyNumberFormat="1" applyFont="1" applyFill="1" applyBorder="1" applyAlignment="1">
      <alignment horizontal="center" vertical="center" shrinkToFit="1"/>
    </xf>
    <xf numFmtId="177" fontId="8" fillId="2" borderId="12" xfId="2" applyNumberFormat="1" applyFont="1" applyFill="1" applyBorder="1" applyAlignment="1">
      <alignment horizontal="center" vertical="center" wrapText="1" shrinkToFit="1"/>
    </xf>
    <xf numFmtId="177" fontId="8" fillId="2" borderId="25" xfId="2" applyNumberFormat="1" applyFont="1" applyFill="1" applyBorder="1" applyAlignment="1">
      <alignment horizontal="center" vertical="center" wrapText="1" shrinkToFit="1"/>
    </xf>
    <xf numFmtId="38" fontId="12" fillId="3" borderId="13" xfId="2" applyNumberFormat="1" applyFont="1" applyFill="1" applyBorder="1" applyAlignment="1">
      <alignment horizontal="center" vertical="center" shrinkToFit="1"/>
    </xf>
    <xf numFmtId="177" fontId="2" fillId="2" borderId="38" xfId="2" applyNumberFormat="1" applyFont="1" applyFill="1" applyBorder="1" applyAlignment="1">
      <alignment horizontal="center" vertical="center" shrinkToFit="1"/>
    </xf>
    <xf numFmtId="177" fontId="8" fillId="2" borderId="38" xfId="2" applyNumberFormat="1" applyFont="1" applyFill="1" applyBorder="1" applyAlignment="1">
      <alignment horizontal="center" vertical="center" shrinkToFit="1"/>
    </xf>
    <xf numFmtId="177" fontId="2" fillId="5" borderId="67" xfId="2" applyNumberFormat="1" applyFont="1" applyFill="1" applyBorder="1" applyAlignment="1">
      <alignment horizontal="center" vertical="center" shrinkToFit="1"/>
    </xf>
    <xf numFmtId="177" fontId="2" fillId="5" borderId="68" xfId="2" applyNumberFormat="1" applyFont="1" applyFill="1" applyBorder="1" applyAlignment="1">
      <alignment horizontal="center" vertical="center" shrinkToFit="1"/>
    </xf>
    <xf numFmtId="177" fontId="2" fillId="5" borderId="14" xfId="2" applyNumberFormat="1" applyFont="1" applyFill="1" applyBorder="1" applyAlignment="1">
      <alignment horizontal="center" vertical="center" shrinkToFit="1"/>
    </xf>
    <xf numFmtId="177" fontId="2" fillId="5" borderId="15" xfId="2" applyNumberFormat="1" applyFont="1" applyFill="1" applyBorder="1" applyAlignment="1">
      <alignment horizontal="center" vertical="center" shrinkToFit="1"/>
    </xf>
    <xf numFmtId="177" fontId="2" fillId="4" borderId="67" xfId="2" applyNumberFormat="1" applyFont="1" applyFill="1" applyBorder="1" applyAlignment="1">
      <alignment horizontal="center" vertical="center" shrinkToFit="1"/>
    </xf>
    <xf numFmtId="177" fontId="2" fillId="4" borderId="68" xfId="2" applyNumberFormat="1" applyFont="1" applyFill="1" applyBorder="1" applyAlignment="1">
      <alignment horizontal="center" vertical="center" shrinkToFit="1"/>
    </xf>
    <xf numFmtId="177" fontId="2" fillId="4" borderId="14" xfId="2" applyNumberFormat="1" applyFont="1" applyFill="1" applyBorder="1" applyAlignment="1">
      <alignment horizontal="center" vertical="center" shrinkToFit="1"/>
    </xf>
    <xf numFmtId="177" fontId="2" fillId="4" borderId="15" xfId="2" applyNumberFormat="1" applyFont="1" applyFill="1" applyBorder="1" applyAlignment="1">
      <alignment horizontal="center" vertical="center" shrinkToFit="1"/>
    </xf>
    <xf numFmtId="177" fontId="2" fillId="5" borderId="27" xfId="2" applyNumberFormat="1" applyFont="1" applyFill="1" applyBorder="1" applyAlignment="1">
      <alignment horizontal="center" vertical="distributed" textRotation="255" justifyLastLine="1" shrinkToFit="1"/>
    </xf>
    <xf numFmtId="177" fontId="2" fillId="5" borderId="37" xfId="2" applyNumberFormat="1" applyFont="1" applyFill="1" applyBorder="1" applyAlignment="1">
      <alignment horizontal="center" vertical="distributed" textRotation="255" justifyLastLine="1" shrinkToFit="1"/>
    </xf>
    <xf numFmtId="177" fontId="8" fillId="2" borderId="28" xfId="2" applyNumberFormat="1" applyFont="1" applyFill="1" applyBorder="1" applyAlignment="1">
      <alignment horizontal="center" vertical="center" shrinkToFit="1"/>
    </xf>
    <xf numFmtId="177" fontId="2" fillId="4" borderId="27" xfId="2" applyNumberFormat="1" applyFont="1" applyFill="1" applyBorder="1" applyAlignment="1">
      <alignment horizontal="center" vertical="distributed" textRotation="255" justifyLastLine="1" shrinkToFit="1"/>
    </xf>
    <xf numFmtId="177" fontId="2" fillId="4" borderId="37" xfId="2" applyNumberFormat="1" applyFont="1" applyFill="1" applyBorder="1" applyAlignment="1">
      <alignment horizontal="center" vertical="distributed" textRotation="255" justifyLastLine="1" shrinkToFit="1"/>
    </xf>
    <xf numFmtId="177" fontId="2" fillId="2" borderId="28" xfId="2" applyNumberFormat="1" applyFont="1" applyFill="1" applyBorder="1" applyAlignment="1">
      <alignment horizontal="center" vertical="center" shrinkToFit="1"/>
    </xf>
    <xf numFmtId="177" fontId="2" fillId="7" borderId="67" xfId="2" applyNumberFormat="1" applyFont="1" applyFill="1" applyBorder="1" applyAlignment="1">
      <alignment horizontal="center" vertical="center" shrinkToFit="1"/>
    </xf>
    <xf numFmtId="177" fontId="2" fillId="7" borderId="68" xfId="2" applyNumberFormat="1" applyFont="1" applyFill="1" applyBorder="1" applyAlignment="1">
      <alignment horizontal="center" vertical="center" shrinkToFit="1"/>
    </xf>
    <xf numFmtId="177" fontId="2" fillId="7" borderId="14" xfId="2" applyNumberFormat="1" applyFont="1" applyFill="1" applyBorder="1" applyAlignment="1">
      <alignment horizontal="center" vertical="center" shrinkToFit="1"/>
    </xf>
    <xf numFmtId="177" fontId="2" fillId="7" borderId="15" xfId="2" applyNumberFormat="1" applyFont="1" applyFill="1" applyBorder="1" applyAlignment="1">
      <alignment horizontal="center" vertical="center" shrinkToFit="1"/>
    </xf>
    <xf numFmtId="177" fontId="2" fillId="7" borderId="27" xfId="2" applyNumberFormat="1" applyFont="1" applyFill="1" applyBorder="1" applyAlignment="1">
      <alignment horizontal="center" vertical="distributed" textRotation="255" justifyLastLine="1" shrinkToFit="1"/>
    </xf>
    <xf numFmtId="177" fontId="2" fillId="7" borderId="37" xfId="2" applyNumberFormat="1" applyFont="1" applyFill="1" applyBorder="1" applyAlignment="1">
      <alignment horizontal="center" vertical="distributed" textRotation="255" justifyLastLine="1" shrinkToFit="1"/>
    </xf>
  </cellXfs>
  <cellStyles count="4">
    <cellStyle name="パーセント" xfId="1" builtinId="5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962025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29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29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tabSelected="1" view="pageBreakPreview" zoomScale="60" zoomScaleNormal="100" workbookViewId="0">
      <selection activeCell="F8" sqref="F8"/>
    </sheetView>
  </sheetViews>
  <sheetFormatPr defaultColWidth="11.25" defaultRowHeight="21.75" customHeight="1" x14ac:dyDescent="0.4"/>
  <cols>
    <col min="1" max="1" width="4.625" style="2" customWidth="1"/>
    <col min="2" max="3" width="12.625" style="2" customWidth="1"/>
    <col min="4" max="24" width="12.625" style="1" customWidth="1"/>
    <col min="25" max="27" width="12.625" style="1" hidden="1" customWidth="1"/>
    <col min="28" max="28" width="11.25" style="1" customWidth="1"/>
    <col min="29" max="16384" width="11.25" style="2"/>
  </cols>
  <sheetData>
    <row r="1" spans="1:27" ht="24.95" customHeight="1" x14ac:dyDescent="0.4">
      <c r="A1" s="139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27" ht="21.75" customHeight="1" x14ac:dyDescent="0.4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27" ht="24.95" customHeight="1" thickBot="1" x14ac:dyDescent="0.45">
      <c r="A3" s="3" t="s">
        <v>53</v>
      </c>
      <c r="Y3" s="4" t="s">
        <v>2</v>
      </c>
      <c r="Z3" s="5"/>
      <c r="AA3" s="5"/>
    </row>
    <row r="4" spans="1:27" s="7" customFormat="1" ht="24.95" customHeight="1" x14ac:dyDescent="0.4">
      <c r="A4" s="141" t="s">
        <v>3</v>
      </c>
      <c r="B4" s="142"/>
      <c r="C4" s="145" t="s">
        <v>4</v>
      </c>
      <c r="D4" s="147" t="s">
        <v>5</v>
      </c>
      <c r="E4" s="148"/>
      <c r="F4" s="148"/>
      <c r="G4" s="148"/>
      <c r="H4" s="148"/>
      <c r="I4" s="148"/>
      <c r="J4" s="148"/>
      <c r="K4" s="149"/>
      <c r="L4" s="149"/>
      <c r="M4" s="149"/>
      <c r="N4" s="149"/>
      <c r="O4" s="150" t="s">
        <v>6</v>
      </c>
      <c r="P4" s="148"/>
      <c r="Q4" s="148"/>
      <c r="R4" s="151"/>
      <c r="S4" s="147" t="s">
        <v>7</v>
      </c>
      <c r="T4" s="149"/>
      <c r="U4" s="6" t="s">
        <v>39</v>
      </c>
      <c r="V4" s="152" t="s">
        <v>8</v>
      </c>
      <c r="W4" s="154" t="s">
        <v>9</v>
      </c>
      <c r="X4" s="156" t="s">
        <v>10</v>
      </c>
      <c r="Y4" s="158" t="s">
        <v>11</v>
      </c>
      <c r="Z4" s="160" t="s">
        <v>40</v>
      </c>
      <c r="AA4" s="137" t="s">
        <v>41</v>
      </c>
    </row>
    <row r="5" spans="1:27" s="7" customFormat="1" ht="24.75" customHeight="1" thickBot="1" x14ac:dyDescent="0.45">
      <c r="A5" s="143"/>
      <c r="B5" s="144"/>
      <c r="C5" s="146"/>
      <c r="D5" s="8" t="s">
        <v>12</v>
      </c>
      <c r="E5" s="9" t="s">
        <v>13</v>
      </c>
      <c r="F5" s="9" t="s">
        <v>14</v>
      </c>
      <c r="G5" s="9" t="s">
        <v>15</v>
      </c>
      <c r="H5" s="10" t="s">
        <v>42</v>
      </c>
      <c r="I5" s="9" t="s">
        <v>43</v>
      </c>
      <c r="J5" s="9" t="s">
        <v>44</v>
      </c>
      <c r="K5" s="11" t="s">
        <v>45</v>
      </c>
      <c r="L5" s="12" t="s">
        <v>16</v>
      </c>
      <c r="M5" s="13" t="s">
        <v>17</v>
      </c>
      <c r="N5" s="13" t="s">
        <v>18</v>
      </c>
      <c r="O5" s="14" t="s">
        <v>46</v>
      </c>
      <c r="P5" s="9" t="s">
        <v>47</v>
      </c>
      <c r="Q5" s="9" t="s">
        <v>48</v>
      </c>
      <c r="R5" s="15" t="s">
        <v>49</v>
      </c>
      <c r="S5" s="8" t="s">
        <v>50</v>
      </c>
      <c r="T5" s="11" t="s">
        <v>51</v>
      </c>
      <c r="U5" s="16" t="s">
        <v>52</v>
      </c>
      <c r="V5" s="153"/>
      <c r="W5" s="155"/>
      <c r="X5" s="157"/>
      <c r="Y5" s="159"/>
      <c r="Z5" s="138"/>
      <c r="AA5" s="138"/>
    </row>
    <row r="6" spans="1:27" s="7" customFormat="1" ht="21.75" customHeight="1" x14ac:dyDescent="0.4">
      <c r="A6" s="174" t="s">
        <v>19</v>
      </c>
      <c r="B6" s="176" t="s">
        <v>20</v>
      </c>
      <c r="C6" s="17" t="s">
        <v>21</v>
      </c>
      <c r="D6" s="18">
        <f>#REF!</f>
        <v>4350</v>
      </c>
      <c r="E6" s="19">
        <f>#REF!</f>
        <v>920</v>
      </c>
      <c r="F6" s="19">
        <f>#REF!</f>
        <v>324</v>
      </c>
      <c r="G6" s="19">
        <f>#REF!</f>
        <v>46</v>
      </c>
      <c r="H6" s="19">
        <f>#REF!</f>
        <v>84</v>
      </c>
      <c r="I6" s="19">
        <f>#REF!</f>
        <v>101</v>
      </c>
      <c r="J6" s="19">
        <f>#REF!</f>
        <v>76</v>
      </c>
      <c r="K6" s="20">
        <f>#REF!</f>
        <v>8</v>
      </c>
      <c r="L6" s="20">
        <f>#REF!</f>
        <v>5</v>
      </c>
      <c r="M6" s="20">
        <f>#REF!</f>
        <v>2</v>
      </c>
      <c r="N6" s="20">
        <f>#REF!</f>
        <v>3</v>
      </c>
      <c r="O6" s="21">
        <f>#REF!</f>
        <v>6</v>
      </c>
      <c r="P6" s="19">
        <f>#REF!</f>
        <v>6</v>
      </c>
      <c r="Q6" s="19">
        <f>#REF!</f>
        <v>60</v>
      </c>
      <c r="R6" s="22">
        <f>#REF!</f>
        <v>4</v>
      </c>
      <c r="S6" s="18">
        <f>#REF!</f>
        <v>101</v>
      </c>
      <c r="T6" s="20">
        <f>#REF!</f>
        <v>10</v>
      </c>
      <c r="U6" s="23">
        <f>#REF!</f>
        <v>36</v>
      </c>
      <c r="V6" s="24">
        <f>#REF!</f>
        <v>20</v>
      </c>
      <c r="W6" s="25">
        <f>SUM(D6:V6)</f>
        <v>6162</v>
      </c>
      <c r="X6" s="26">
        <v>6567</v>
      </c>
      <c r="Y6" s="27">
        <f>IF(X6=0,"-",W6/X6*100)</f>
        <v>93.832800365463683</v>
      </c>
      <c r="Z6" s="28">
        <v>764</v>
      </c>
      <c r="AA6" s="29">
        <f>W6/Z6*100</f>
        <v>806.54450261780107</v>
      </c>
    </row>
    <row r="7" spans="1:27" s="7" customFormat="1" ht="21.75" customHeight="1" x14ac:dyDescent="0.4">
      <c r="A7" s="175"/>
      <c r="B7" s="162"/>
      <c r="C7" s="30" t="s">
        <v>22</v>
      </c>
      <c r="D7" s="31">
        <f>#REF!</f>
        <v>4769</v>
      </c>
      <c r="E7" s="32">
        <f>#REF!</f>
        <v>1010</v>
      </c>
      <c r="F7" s="32">
        <f>#REF!</f>
        <v>395</v>
      </c>
      <c r="G7" s="32">
        <f>#REF!</f>
        <v>49</v>
      </c>
      <c r="H7" s="32">
        <f>#REF!</f>
        <v>85</v>
      </c>
      <c r="I7" s="32">
        <f>#REF!</f>
        <v>101</v>
      </c>
      <c r="J7" s="32">
        <f>#REF!</f>
        <v>99</v>
      </c>
      <c r="K7" s="33">
        <f>#REF!</f>
        <v>10</v>
      </c>
      <c r="L7" s="33">
        <f>#REF!</f>
        <v>5</v>
      </c>
      <c r="M7" s="33">
        <f>#REF!</f>
        <v>2</v>
      </c>
      <c r="N7" s="33">
        <f>#REF!</f>
        <v>3</v>
      </c>
      <c r="O7" s="34">
        <f>#REF!</f>
        <v>22</v>
      </c>
      <c r="P7" s="32">
        <f>#REF!</f>
        <v>6</v>
      </c>
      <c r="Q7" s="32">
        <f>#REF!</f>
        <v>696</v>
      </c>
      <c r="R7" s="35">
        <f>#REF!</f>
        <v>7</v>
      </c>
      <c r="S7" s="36">
        <f>#REF!</f>
        <v>122</v>
      </c>
      <c r="T7" s="33">
        <f>#REF!</f>
        <v>22</v>
      </c>
      <c r="U7" s="37">
        <f>#REF!</f>
        <v>42</v>
      </c>
      <c r="V7" s="38">
        <f>#REF!</f>
        <v>21</v>
      </c>
      <c r="W7" s="39">
        <f t="shared" ref="W7:W70" si="0">SUM(D7:V7)</f>
        <v>7466</v>
      </c>
      <c r="X7" s="40">
        <v>8582</v>
      </c>
      <c r="Y7" s="41">
        <f>IF(X7=0,"-",W7/X7*100)</f>
        <v>86.996038219529254</v>
      </c>
      <c r="Z7" s="42">
        <v>1847</v>
      </c>
      <c r="AA7" s="43">
        <f t="shared" ref="AA7:AA29" si="1">W7/Z7*100</f>
        <v>404.22306442880347</v>
      </c>
    </row>
    <row r="8" spans="1:27" s="7" customFormat="1" ht="21.75" customHeight="1" x14ac:dyDescent="0.4">
      <c r="A8" s="175"/>
      <c r="B8" s="162" t="s">
        <v>23</v>
      </c>
      <c r="C8" s="44" t="s">
        <v>24</v>
      </c>
      <c r="D8" s="45">
        <f>#REF!</f>
        <v>2148</v>
      </c>
      <c r="E8" s="46">
        <f>#REF!</f>
        <v>1198</v>
      </c>
      <c r="F8" s="46">
        <f>#REF!</f>
        <v>5045</v>
      </c>
      <c r="G8" s="46">
        <f>#REF!</f>
        <v>2786</v>
      </c>
      <c r="H8" s="46">
        <f>#REF!</f>
        <v>483</v>
      </c>
      <c r="I8" s="46">
        <f>#REF!</f>
        <v>178</v>
      </c>
      <c r="J8" s="46">
        <f>#REF!</f>
        <v>203</v>
      </c>
      <c r="K8" s="46">
        <f>#REF!</f>
        <v>25</v>
      </c>
      <c r="L8" s="46">
        <f>#REF!</f>
        <v>72</v>
      </c>
      <c r="M8" s="46">
        <f>#REF!</f>
        <v>46</v>
      </c>
      <c r="N8" s="47">
        <f>#REF!</f>
        <v>25</v>
      </c>
      <c r="O8" s="48">
        <f>#REF!</f>
        <v>20</v>
      </c>
      <c r="P8" s="46">
        <f>#REF!</f>
        <v>135</v>
      </c>
      <c r="Q8" s="46">
        <f>#REF!</f>
        <v>35</v>
      </c>
      <c r="R8" s="47">
        <f>#REF!</f>
        <v>116</v>
      </c>
      <c r="S8" s="48">
        <f>#REF!</f>
        <v>159</v>
      </c>
      <c r="T8" s="47">
        <f>#REF!</f>
        <v>71</v>
      </c>
      <c r="U8" s="49">
        <f>#REF!</f>
        <v>70</v>
      </c>
      <c r="V8" s="48">
        <f>#REF!</f>
        <v>736</v>
      </c>
      <c r="W8" s="50">
        <f t="shared" si="0"/>
        <v>13551</v>
      </c>
      <c r="X8" s="51">
        <v>17287</v>
      </c>
      <c r="Y8" s="52">
        <f>IF(X8=0,"-",W8/X8*100)</f>
        <v>78.388384335049452</v>
      </c>
      <c r="Z8" s="53">
        <v>7786</v>
      </c>
      <c r="AA8" s="54">
        <f t="shared" si="1"/>
        <v>174.04315437965579</v>
      </c>
    </row>
    <row r="9" spans="1:27" s="7" customFormat="1" ht="21.75" customHeight="1" x14ac:dyDescent="0.4">
      <c r="A9" s="175"/>
      <c r="B9" s="162"/>
      <c r="C9" s="55" t="s">
        <v>25</v>
      </c>
      <c r="D9" s="56">
        <f>#REF!</f>
        <v>2733</v>
      </c>
      <c r="E9" s="57">
        <f>#REF!</f>
        <v>2042</v>
      </c>
      <c r="F9" s="57">
        <f>#REF!</f>
        <v>7164</v>
      </c>
      <c r="G9" s="57">
        <f>#REF!</f>
        <v>2849</v>
      </c>
      <c r="H9" s="57">
        <f>#REF!</f>
        <v>672</v>
      </c>
      <c r="I9" s="57">
        <f>#REF!</f>
        <v>209</v>
      </c>
      <c r="J9" s="57">
        <f>#REF!</f>
        <v>289</v>
      </c>
      <c r="K9" s="57">
        <f>#REF!</f>
        <v>33</v>
      </c>
      <c r="L9" s="57">
        <f>#REF!</f>
        <v>86</v>
      </c>
      <c r="M9" s="57">
        <f>#REF!</f>
        <v>77</v>
      </c>
      <c r="N9" s="58">
        <f>#REF!</f>
        <v>27</v>
      </c>
      <c r="O9" s="56">
        <f>#REF!</f>
        <v>22</v>
      </c>
      <c r="P9" s="57">
        <f>#REF!</f>
        <v>239</v>
      </c>
      <c r="Q9" s="57">
        <f>#REF!</f>
        <v>50</v>
      </c>
      <c r="R9" s="58">
        <f>#REF!</f>
        <v>256</v>
      </c>
      <c r="S9" s="56">
        <f>#REF!</f>
        <v>442</v>
      </c>
      <c r="T9" s="58">
        <f>#REF!</f>
        <v>91</v>
      </c>
      <c r="U9" s="59">
        <f>#REF!</f>
        <v>96</v>
      </c>
      <c r="V9" s="56">
        <f>#REF!</f>
        <v>1181</v>
      </c>
      <c r="W9" s="60">
        <f t="shared" si="0"/>
        <v>18558</v>
      </c>
      <c r="X9" s="61">
        <v>18303</v>
      </c>
      <c r="Y9" s="62">
        <f>IF(X9=0,"-",W9/X9*100)</f>
        <v>101.39321422717586</v>
      </c>
      <c r="Z9" s="63">
        <v>8869</v>
      </c>
      <c r="AA9" s="64">
        <f t="shared" si="1"/>
        <v>209.24568722516631</v>
      </c>
    </row>
    <row r="10" spans="1:27" s="7" customFormat="1" ht="21.75" customHeight="1" x14ac:dyDescent="0.4">
      <c r="A10" s="175"/>
      <c r="B10" s="162" t="s">
        <v>26</v>
      </c>
      <c r="C10" s="65" t="s">
        <v>24</v>
      </c>
      <c r="D10" s="66">
        <f>#REF!</f>
        <v>35425</v>
      </c>
      <c r="E10" s="66">
        <f>#REF!</f>
        <v>44098</v>
      </c>
      <c r="F10" s="66">
        <f>#REF!</f>
        <v>55762</v>
      </c>
      <c r="G10" s="66">
        <f>#REF!</f>
        <v>14919</v>
      </c>
      <c r="H10" s="66">
        <f>#REF!</f>
        <v>5808</v>
      </c>
      <c r="I10" s="66">
        <f>#REF!</f>
        <v>6139</v>
      </c>
      <c r="J10" s="66">
        <f>#REF!</f>
        <v>5797</v>
      </c>
      <c r="K10" s="66">
        <f>#REF!</f>
        <v>59</v>
      </c>
      <c r="L10" s="66">
        <f>#REF!</f>
        <v>408</v>
      </c>
      <c r="M10" s="66">
        <f>#REF!</f>
        <v>337</v>
      </c>
      <c r="N10" s="67">
        <f>#REF!</f>
        <v>126</v>
      </c>
      <c r="O10" s="66">
        <f>#REF!</f>
        <v>631</v>
      </c>
      <c r="P10" s="66">
        <f>#REF!</f>
        <v>484</v>
      </c>
      <c r="Q10" s="66">
        <f>#REF!</f>
        <v>367</v>
      </c>
      <c r="R10" s="67">
        <f>#REF!</f>
        <v>195</v>
      </c>
      <c r="S10" s="66">
        <f>#REF!</f>
        <v>3515</v>
      </c>
      <c r="T10" s="67">
        <f>#REF!</f>
        <v>532</v>
      </c>
      <c r="U10" s="68">
        <f>#REF!</f>
        <v>1157</v>
      </c>
      <c r="V10" s="66">
        <f>#REF!</f>
        <v>7037</v>
      </c>
      <c r="W10" s="69">
        <f t="shared" si="0"/>
        <v>182796</v>
      </c>
      <c r="X10" s="70">
        <v>207293</v>
      </c>
      <c r="Y10" s="71">
        <f t="shared" ref="Y10:Y73" si="2">IF(X10=0,"-",W10/X10*100)</f>
        <v>88.182427771318856</v>
      </c>
      <c r="Z10" s="53">
        <v>114289</v>
      </c>
      <c r="AA10" s="54">
        <f t="shared" si="1"/>
        <v>159.94190167032698</v>
      </c>
    </row>
    <row r="11" spans="1:27" s="7" customFormat="1" ht="21.75" customHeight="1" x14ac:dyDescent="0.4">
      <c r="A11" s="175"/>
      <c r="B11" s="162"/>
      <c r="C11" s="30" t="s">
        <v>25</v>
      </c>
      <c r="D11" s="36">
        <f>#REF!</f>
        <v>37515</v>
      </c>
      <c r="E11" s="32">
        <f>#REF!</f>
        <v>45699</v>
      </c>
      <c r="F11" s="32">
        <f>#REF!</f>
        <v>57711</v>
      </c>
      <c r="G11" s="32">
        <f>#REF!</f>
        <v>15837</v>
      </c>
      <c r="H11" s="32">
        <f>#REF!</f>
        <v>6155</v>
      </c>
      <c r="I11" s="32">
        <f>#REF!</f>
        <v>6374</v>
      </c>
      <c r="J11" s="32">
        <f>#REF!</f>
        <v>6013</v>
      </c>
      <c r="K11" s="32">
        <f>#REF!</f>
        <v>61</v>
      </c>
      <c r="L11" s="32">
        <f>#REF!</f>
        <v>425</v>
      </c>
      <c r="M11" s="32">
        <f>#REF!</f>
        <v>347</v>
      </c>
      <c r="N11" s="35">
        <f>#REF!</f>
        <v>126</v>
      </c>
      <c r="O11" s="36">
        <f>#REF!</f>
        <v>737</v>
      </c>
      <c r="P11" s="32">
        <f>#REF!</f>
        <v>526</v>
      </c>
      <c r="Q11" s="32">
        <f>#REF!</f>
        <v>417</v>
      </c>
      <c r="R11" s="35">
        <f>#REF!</f>
        <v>248</v>
      </c>
      <c r="S11" s="36">
        <f>#REF!</f>
        <v>3681</v>
      </c>
      <c r="T11" s="35">
        <f>#REF!</f>
        <v>552</v>
      </c>
      <c r="U11" s="37">
        <f>#REF!</f>
        <v>1227</v>
      </c>
      <c r="V11" s="36">
        <f>#REF!</f>
        <v>7614</v>
      </c>
      <c r="W11" s="39">
        <f>SUM(D11:V11)</f>
        <v>191265</v>
      </c>
      <c r="X11" s="40">
        <v>213307</v>
      </c>
      <c r="Y11" s="41">
        <f t="shared" si="2"/>
        <v>89.666536963156389</v>
      </c>
      <c r="Z11" s="63">
        <v>116747</v>
      </c>
      <c r="AA11" s="64">
        <f t="shared" si="1"/>
        <v>163.82862086391941</v>
      </c>
    </row>
    <row r="12" spans="1:27" s="7" customFormat="1" ht="21.75" customHeight="1" x14ac:dyDescent="0.4">
      <c r="A12" s="175"/>
      <c r="B12" s="162" t="s">
        <v>27</v>
      </c>
      <c r="C12" s="44" t="s">
        <v>24</v>
      </c>
      <c r="D12" s="48">
        <f>#REF!</f>
        <v>237</v>
      </c>
      <c r="E12" s="46">
        <f>#REF!</f>
        <v>3368</v>
      </c>
      <c r="F12" s="46">
        <f>#REF!</f>
        <v>6527</v>
      </c>
      <c r="G12" s="46">
        <f>#REF!</f>
        <v>3917</v>
      </c>
      <c r="H12" s="46">
        <f>#REF!</f>
        <v>114</v>
      </c>
      <c r="I12" s="46">
        <f>#REF!</f>
        <v>176</v>
      </c>
      <c r="J12" s="46">
        <f>#REF!</f>
        <v>245</v>
      </c>
      <c r="K12" s="46">
        <f>#REF!</f>
        <v>0</v>
      </c>
      <c r="L12" s="46">
        <f>#REF!</f>
        <v>45</v>
      </c>
      <c r="M12" s="46">
        <f>#REF!</f>
        <v>53</v>
      </c>
      <c r="N12" s="47">
        <f>#REF!</f>
        <v>16</v>
      </c>
      <c r="O12" s="48">
        <f>#REF!</f>
        <v>31</v>
      </c>
      <c r="P12" s="46">
        <f>#REF!</f>
        <v>21</v>
      </c>
      <c r="Q12" s="46">
        <f>#REF!</f>
        <v>15</v>
      </c>
      <c r="R12" s="47">
        <f>#REF!</f>
        <v>5</v>
      </c>
      <c r="S12" s="48">
        <f>#REF!</f>
        <v>28</v>
      </c>
      <c r="T12" s="47">
        <f>#REF!</f>
        <v>8</v>
      </c>
      <c r="U12" s="49">
        <f>#REF!</f>
        <v>52</v>
      </c>
      <c r="V12" s="48">
        <f>#REF!</f>
        <v>452</v>
      </c>
      <c r="W12" s="50">
        <f t="shared" si="0"/>
        <v>15310</v>
      </c>
      <c r="X12" s="51">
        <v>10070</v>
      </c>
      <c r="Y12" s="52">
        <f t="shared" si="2"/>
        <v>152.03574975173782</v>
      </c>
      <c r="Z12" s="53">
        <v>14930</v>
      </c>
      <c r="AA12" s="54">
        <f t="shared" si="1"/>
        <v>102.54521098459477</v>
      </c>
    </row>
    <row r="13" spans="1:27" s="7" customFormat="1" ht="21.75" customHeight="1" x14ac:dyDescent="0.4">
      <c r="A13" s="175"/>
      <c r="B13" s="162"/>
      <c r="C13" s="55" t="s">
        <v>25</v>
      </c>
      <c r="D13" s="56">
        <f>#REF!</f>
        <v>344</v>
      </c>
      <c r="E13" s="57">
        <f>#REF!</f>
        <v>4640</v>
      </c>
      <c r="F13" s="57">
        <f>#REF!</f>
        <v>8139</v>
      </c>
      <c r="G13" s="57">
        <f>#REF!</f>
        <v>4581</v>
      </c>
      <c r="H13" s="57">
        <f>#REF!</f>
        <v>159</v>
      </c>
      <c r="I13" s="57">
        <f>#REF!</f>
        <v>228</v>
      </c>
      <c r="J13" s="57">
        <f>#REF!</f>
        <v>329</v>
      </c>
      <c r="K13" s="57">
        <f>#REF!</f>
        <v>0</v>
      </c>
      <c r="L13" s="57">
        <f>#REF!</f>
        <v>62</v>
      </c>
      <c r="M13" s="57">
        <f>#REF!</f>
        <v>73</v>
      </c>
      <c r="N13" s="58">
        <f>#REF!</f>
        <v>30</v>
      </c>
      <c r="O13" s="56">
        <f>#REF!</f>
        <v>53</v>
      </c>
      <c r="P13" s="57">
        <f>#REF!</f>
        <v>40</v>
      </c>
      <c r="Q13" s="57">
        <f>#REF!</f>
        <v>28</v>
      </c>
      <c r="R13" s="58">
        <f>#REF!</f>
        <v>5</v>
      </c>
      <c r="S13" s="56">
        <f>#REF!</f>
        <v>36</v>
      </c>
      <c r="T13" s="58">
        <f>#REF!</f>
        <v>17</v>
      </c>
      <c r="U13" s="59">
        <f>#REF!</f>
        <v>57</v>
      </c>
      <c r="V13" s="56">
        <f>#REF!</f>
        <v>778</v>
      </c>
      <c r="W13" s="60">
        <f t="shared" si="0"/>
        <v>19599</v>
      </c>
      <c r="X13" s="61">
        <v>10902</v>
      </c>
      <c r="Y13" s="62">
        <f t="shared" si="2"/>
        <v>179.77435332966428</v>
      </c>
      <c r="Z13" s="63">
        <v>14931</v>
      </c>
      <c r="AA13" s="64">
        <f t="shared" si="1"/>
        <v>131.26381354229454</v>
      </c>
    </row>
    <row r="14" spans="1:27" s="7" customFormat="1" ht="21.75" customHeight="1" x14ac:dyDescent="0.4">
      <c r="A14" s="175"/>
      <c r="B14" s="161" t="s">
        <v>28</v>
      </c>
      <c r="C14" s="65" t="s">
        <v>24</v>
      </c>
      <c r="D14" s="66">
        <f>#REF!</f>
        <v>0</v>
      </c>
      <c r="E14" s="72">
        <f>#REF!</f>
        <v>0</v>
      </c>
      <c r="F14" s="72">
        <f>#REF!</f>
        <v>13</v>
      </c>
      <c r="G14" s="72">
        <f>#REF!</f>
        <v>0</v>
      </c>
      <c r="H14" s="72">
        <f>#REF!</f>
        <v>0</v>
      </c>
      <c r="I14" s="72">
        <f>#REF!</f>
        <v>0</v>
      </c>
      <c r="J14" s="72">
        <f>#REF!</f>
        <v>0</v>
      </c>
      <c r="K14" s="72">
        <f>#REF!</f>
        <v>0</v>
      </c>
      <c r="L14" s="72">
        <f>#REF!</f>
        <v>0</v>
      </c>
      <c r="M14" s="72">
        <f>#REF!</f>
        <v>0</v>
      </c>
      <c r="N14" s="67">
        <f>#REF!</f>
        <v>0</v>
      </c>
      <c r="O14" s="66">
        <f>#REF!</f>
        <v>0</v>
      </c>
      <c r="P14" s="72">
        <f>#REF!</f>
        <v>0</v>
      </c>
      <c r="Q14" s="72">
        <f>#REF!</f>
        <v>0</v>
      </c>
      <c r="R14" s="67">
        <f>#REF!</f>
        <v>0</v>
      </c>
      <c r="S14" s="66">
        <f>#REF!</f>
        <v>0</v>
      </c>
      <c r="T14" s="67">
        <f>#REF!</f>
        <v>0</v>
      </c>
      <c r="U14" s="68">
        <f>#REF!</f>
        <v>8</v>
      </c>
      <c r="V14" s="66">
        <f>#REF!</f>
        <v>0</v>
      </c>
      <c r="W14" s="69">
        <f t="shared" si="0"/>
        <v>21</v>
      </c>
      <c r="X14" s="70">
        <v>32</v>
      </c>
      <c r="Y14" s="73">
        <f t="shared" si="2"/>
        <v>65.625</v>
      </c>
      <c r="Z14" s="53">
        <v>0</v>
      </c>
      <c r="AA14" s="74" t="s">
        <v>0</v>
      </c>
    </row>
    <row r="15" spans="1:27" s="7" customFormat="1" ht="21.75" customHeight="1" x14ac:dyDescent="0.4">
      <c r="A15" s="175"/>
      <c r="B15" s="162"/>
      <c r="C15" s="30" t="s">
        <v>25</v>
      </c>
      <c r="D15" s="36">
        <f>#REF!</f>
        <v>0</v>
      </c>
      <c r="E15" s="32">
        <f>#REF!</f>
        <v>0</v>
      </c>
      <c r="F15" s="32">
        <f>#REF!</f>
        <v>13</v>
      </c>
      <c r="G15" s="32">
        <f>#REF!</f>
        <v>0</v>
      </c>
      <c r="H15" s="32">
        <f>#REF!</f>
        <v>0</v>
      </c>
      <c r="I15" s="32">
        <f>#REF!</f>
        <v>0</v>
      </c>
      <c r="J15" s="32">
        <f>#REF!</f>
        <v>0</v>
      </c>
      <c r="K15" s="32">
        <f>#REF!</f>
        <v>0</v>
      </c>
      <c r="L15" s="32">
        <f>#REF!</f>
        <v>0</v>
      </c>
      <c r="M15" s="32">
        <f>#REF!</f>
        <v>0</v>
      </c>
      <c r="N15" s="35">
        <f>#REF!</f>
        <v>0</v>
      </c>
      <c r="O15" s="36">
        <f>#REF!</f>
        <v>0</v>
      </c>
      <c r="P15" s="32">
        <f>#REF!</f>
        <v>0</v>
      </c>
      <c r="Q15" s="32">
        <f>#REF!</f>
        <v>0</v>
      </c>
      <c r="R15" s="35">
        <f>#REF!</f>
        <v>0</v>
      </c>
      <c r="S15" s="36">
        <f>#REF!</f>
        <v>0</v>
      </c>
      <c r="T15" s="35">
        <f>#REF!</f>
        <v>0</v>
      </c>
      <c r="U15" s="37">
        <f>#REF!</f>
        <v>8</v>
      </c>
      <c r="V15" s="36">
        <f>#REF!</f>
        <v>0</v>
      </c>
      <c r="W15" s="39">
        <f t="shared" si="0"/>
        <v>21</v>
      </c>
      <c r="X15" s="40">
        <v>36</v>
      </c>
      <c r="Y15" s="75">
        <f t="shared" si="2"/>
        <v>58.333333333333336</v>
      </c>
      <c r="Z15" s="63">
        <v>0</v>
      </c>
      <c r="AA15" s="76" t="s">
        <v>0</v>
      </c>
    </row>
    <row r="16" spans="1:27" s="7" customFormat="1" ht="21.75" customHeight="1" x14ac:dyDescent="0.4">
      <c r="A16" s="175"/>
      <c r="B16" s="162" t="s">
        <v>29</v>
      </c>
      <c r="C16" s="65" t="s">
        <v>24</v>
      </c>
      <c r="D16" s="66">
        <f>#REF!</f>
        <v>33374</v>
      </c>
      <c r="E16" s="72">
        <f>#REF!</f>
        <v>16800</v>
      </c>
      <c r="F16" s="72">
        <f>#REF!</f>
        <v>41517</v>
      </c>
      <c r="G16" s="72">
        <f>#REF!</f>
        <v>7605</v>
      </c>
      <c r="H16" s="72">
        <f>#REF!</f>
        <v>5823</v>
      </c>
      <c r="I16" s="72">
        <f>#REF!</f>
        <v>2679</v>
      </c>
      <c r="J16" s="72">
        <f>#REF!</f>
        <v>4629</v>
      </c>
      <c r="K16" s="72">
        <f>#REF!</f>
        <v>0</v>
      </c>
      <c r="L16" s="72">
        <f>#REF!</f>
        <v>610</v>
      </c>
      <c r="M16" s="72">
        <f>#REF!</f>
        <v>195</v>
      </c>
      <c r="N16" s="67">
        <f>#REF!</f>
        <v>105</v>
      </c>
      <c r="O16" s="66">
        <f>#REF!</f>
        <v>31</v>
      </c>
      <c r="P16" s="72">
        <f>#REF!</f>
        <v>205</v>
      </c>
      <c r="Q16" s="72">
        <f>#REF!</f>
        <v>181</v>
      </c>
      <c r="R16" s="67">
        <f>#REF!</f>
        <v>131</v>
      </c>
      <c r="S16" s="66">
        <f>#REF!</f>
        <v>1658</v>
      </c>
      <c r="T16" s="67">
        <f>#REF!</f>
        <v>116</v>
      </c>
      <c r="U16" s="68">
        <f>#REF!</f>
        <v>510</v>
      </c>
      <c r="V16" s="66">
        <f>#REF!</f>
        <v>19354</v>
      </c>
      <c r="W16" s="69">
        <f t="shared" si="0"/>
        <v>135523</v>
      </c>
      <c r="X16" s="70">
        <v>147051</v>
      </c>
      <c r="Y16" s="71">
        <f t="shared" si="2"/>
        <v>92.160542940884454</v>
      </c>
      <c r="Z16" s="53">
        <v>52886</v>
      </c>
      <c r="AA16" s="54">
        <f t="shared" si="1"/>
        <v>256.25496350641004</v>
      </c>
    </row>
    <row r="17" spans="1:27" s="7" customFormat="1" ht="21.75" customHeight="1" x14ac:dyDescent="0.4">
      <c r="A17" s="175"/>
      <c r="B17" s="162"/>
      <c r="C17" s="30" t="s">
        <v>25</v>
      </c>
      <c r="D17" s="36">
        <f>#REF!</f>
        <v>36338</v>
      </c>
      <c r="E17" s="32">
        <f>#REF!</f>
        <v>17212</v>
      </c>
      <c r="F17" s="32">
        <f>#REF!</f>
        <v>42653</v>
      </c>
      <c r="G17" s="32">
        <f>#REF!</f>
        <v>8069</v>
      </c>
      <c r="H17" s="32">
        <f>#REF!</f>
        <v>6213</v>
      </c>
      <c r="I17" s="32">
        <f>#REF!</f>
        <v>2763</v>
      </c>
      <c r="J17" s="32">
        <f>#REF!</f>
        <v>5282</v>
      </c>
      <c r="K17" s="32">
        <f>#REF!</f>
        <v>0</v>
      </c>
      <c r="L17" s="32">
        <f>#REF!</f>
        <v>683</v>
      </c>
      <c r="M17" s="32">
        <f>#REF!</f>
        <v>235</v>
      </c>
      <c r="N17" s="35">
        <f>#REF!</f>
        <v>112</v>
      </c>
      <c r="O17" s="36">
        <f>#REF!</f>
        <v>37</v>
      </c>
      <c r="P17" s="32">
        <f>#REF!</f>
        <v>280</v>
      </c>
      <c r="Q17" s="32">
        <f>#REF!</f>
        <v>280</v>
      </c>
      <c r="R17" s="35">
        <f>#REF!</f>
        <v>190</v>
      </c>
      <c r="S17" s="36">
        <f>#REF!</f>
        <v>1902</v>
      </c>
      <c r="T17" s="35">
        <f>#REF!</f>
        <v>140</v>
      </c>
      <c r="U17" s="37">
        <f>#REF!</f>
        <v>638</v>
      </c>
      <c r="V17" s="36">
        <f>#REF!</f>
        <v>19820</v>
      </c>
      <c r="W17" s="39">
        <f t="shared" si="0"/>
        <v>142847</v>
      </c>
      <c r="X17" s="40">
        <v>154188</v>
      </c>
      <c r="Y17" s="41">
        <f t="shared" si="2"/>
        <v>92.644693491062853</v>
      </c>
      <c r="Z17" s="63">
        <v>54099</v>
      </c>
      <c r="AA17" s="64">
        <f t="shared" si="1"/>
        <v>264.04739459139728</v>
      </c>
    </row>
    <row r="18" spans="1:27" s="7" customFormat="1" ht="21.75" customHeight="1" x14ac:dyDescent="0.4">
      <c r="A18" s="175"/>
      <c r="B18" s="162" t="s">
        <v>30</v>
      </c>
      <c r="C18" s="44" t="s">
        <v>24</v>
      </c>
      <c r="D18" s="48">
        <f>#REF!</f>
        <v>5765</v>
      </c>
      <c r="E18" s="46">
        <f>#REF!</f>
        <v>10086</v>
      </c>
      <c r="F18" s="46">
        <f>#REF!</f>
        <v>3707</v>
      </c>
      <c r="G18" s="46">
        <f>#REF!</f>
        <v>1831</v>
      </c>
      <c r="H18" s="46">
        <f>#REF!</f>
        <v>1013</v>
      </c>
      <c r="I18" s="46">
        <f>#REF!</f>
        <v>899</v>
      </c>
      <c r="J18" s="46">
        <f>#REF!</f>
        <v>1343</v>
      </c>
      <c r="K18" s="46">
        <f>#REF!</f>
        <v>3</v>
      </c>
      <c r="L18" s="46">
        <f>#REF!</f>
        <v>306</v>
      </c>
      <c r="M18" s="46">
        <f>#REF!</f>
        <v>248</v>
      </c>
      <c r="N18" s="47">
        <f>#REF!</f>
        <v>1</v>
      </c>
      <c r="O18" s="48">
        <f>#REF!</f>
        <v>4</v>
      </c>
      <c r="P18" s="46">
        <f>#REF!</f>
        <v>17</v>
      </c>
      <c r="Q18" s="46">
        <f>#REF!</f>
        <v>12</v>
      </c>
      <c r="R18" s="47">
        <f>#REF!</f>
        <v>30</v>
      </c>
      <c r="S18" s="48">
        <f>#REF!</f>
        <v>375</v>
      </c>
      <c r="T18" s="47">
        <f>#REF!</f>
        <v>62</v>
      </c>
      <c r="U18" s="49">
        <f>#REF!</f>
        <v>4</v>
      </c>
      <c r="V18" s="48">
        <f>#REF!</f>
        <v>4211</v>
      </c>
      <c r="W18" s="50">
        <f t="shared" si="0"/>
        <v>29917</v>
      </c>
      <c r="X18" s="51">
        <v>39385</v>
      </c>
      <c r="Y18" s="52">
        <f t="shared" si="2"/>
        <v>75.960391011806522</v>
      </c>
      <c r="Z18" s="53">
        <v>34589</v>
      </c>
      <c r="AA18" s="54">
        <f t="shared" si="1"/>
        <v>86.492815635028478</v>
      </c>
    </row>
    <row r="19" spans="1:27" s="7" customFormat="1" ht="21.75" customHeight="1" x14ac:dyDescent="0.4">
      <c r="A19" s="175"/>
      <c r="B19" s="162"/>
      <c r="C19" s="55" t="s">
        <v>25</v>
      </c>
      <c r="D19" s="56">
        <f>#REF!</f>
        <v>8084</v>
      </c>
      <c r="E19" s="57">
        <f>#REF!</f>
        <v>14117</v>
      </c>
      <c r="F19" s="57">
        <f>#REF!</f>
        <v>5281</v>
      </c>
      <c r="G19" s="57">
        <f>#REF!</f>
        <v>2562</v>
      </c>
      <c r="H19" s="57">
        <f>#REF!</f>
        <v>1430</v>
      </c>
      <c r="I19" s="57">
        <f>#REF!</f>
        <v>1251</v>
      </c>
      <c r="J19" s="57">
        <f>#REF!</f>
        <v>1884</v>
      </c>
      <c r="K19" s="57">
        <f>#REF!</f>
        <v>3</v>
      </c>
      <c r="L19" s="57">
        <f>#REF!</f>
        <v>429</v>
      </c>
      <c r="M19" s="57">
        <f>#REF!</f>
        <v>347</v>
      </c>
      <c r="N19" s="58">
        <f>#REF!</f>
        <v>1</v>
      </c>
      <c r="O19" s="56">
        <f>#REF!</f>
        <v>4</v>
      </c>
      <c r="P19" s="57">
        <f>#REF!</f>
        <v>22</v>
      </c>
      <c r="Q19" s="57">
        <f>#REF!</f>
        <v>17</v>
      </c>
      <c r="R19" s="58">
        <f>#REF!</f>
        <v>39</v>
      </c>
      <c r="S19" s="56">
        <f>#REF!</f>
        <v>528</v>
      </c>
      <c r="T19" s="58">
        <f>#REF!</f>
        <v>87</v>
      </c>
      <c r="U19" s="59">
        <f>#REF!</f>
        <v>4</v>
      </c>
      <c r="V19" s="56">
        <f>#REF!</f>
        <v>5887</v>
      </c>
      <c r="W19" s="60">
        <f t="shared" si="0"/>
        <v>41977</v>
      </c>
      <c r="X19" s="61">
        <v>40853</v>
      </c>
      <c r="Y19" s="62">
        <f t="shared" si="2"/>
        <v>102.75132793185323</v>
      </c>
      <c r="Z19" s="63">
        <v>34605</v>
      </c>
      <c r="AA19" s="64">
        <f t="shared" si="1"/>
        <v>121.30327987285074</v>
      </c>
    </row>
    <row r="20" spans="1:27" s="7" customFormat="1" ht="21.75" customHeight="1" x14ac:dyDescent="0.4">
      <c r="A20" s="175"/>
      <c r="B20" s="162" t="s">
        <v>31</v>
      </c>
      <c r="C20" s="65" t="s">
        <v>24</v>
      </c>
      <c r="D20" s="66">
        <f>#REF!</f>
        <v>956</v>
      </c>
      <c r="E20" s="72">
        <f>#REF!</f>
        <v>1196</v>
      </c>
      <c r="F20" s="72">
        <f>#REF!</f>
        <v>466</v>
      </c>
      <c r="G20" s="72">
        <f>#REF!</f>
        <v>481</v>
      </c>
      <c r="H20" s="72">
        <f>#REF!</f>
        <v>295</v>
      </c>
      <c r="I20" s="72">
        <f>#REF!</f>
        <v>177</v>
      </c>
      <c r="J20" s="72">
        <f>#REF!</f>
        <v>223</v>
      </c>
      <c r="K20" s="72">
        <f>#REF!</f>
        <v>4</v>
      </c>
      <c r="L20" s="72">
        <f>#REF!</f>
        <v>2</v>
      </c>
      <c r="M20" s="72">
        <f>#REF!</f>
        <v>7</v>
      </c>
      <c r="N20" s="67">
        <f>#REF!</f>
        <v>4</v>
      </c>
      <c r="O20" s="66">
        <f>#REF!</f>
        <v>14</v>
      </c>
      <c r="P20" s="72">
        <f>#REF!</f>
        <v>27</v>
      </c>
      <c r="Q20" s="72">
        <f>#REF!</f>
        <v>49</v>
      </c>
      <c r="R20" s="67">
        <f>#REF!</f>
        <v>28</v>
      </c>
      <c r="S20" s="66">
        <f>#REF!</f>
        <v>141</v>
      </c>
      <c r="T20" s="67">
        <f>#REF!</f>
        <v>32</v>
      </c>
      <c r="U20" s="68">
        <f>#REF!</f>
        <v>93</v>
      </c>
      <c r="V20" s="66">
        <f>#REF!</f>
        <v>506</v>
      </c>
      <c r="W20" s="69">
        <f t="shared" si="0"/>
        <v>4701</v>
      </c>
      <c r="X20" s="70">
        <v>6459</v>
      </c>
      <c r="Y20" s="62">
        <f t="shared" si="2"/>
        <v>72.782164421737107</v>
      </c>
      <c r="Z20" s="53">
        <v>16</v>
      </c>
      <c r="AA20" s="54">
        <f t="shared" si="1"/>
        <v>29381.25</v>
      </c>
    </row>
    <row r="21" spans="1:27" s="7" customFormat="1" ht="21.75" customHeight="1" x14ac:dyDescent="0.4">
      <c r="A21" s="175"/>
      <c r="B21" s="162"/>
      <c r="C21" s="30" t="s">
        <v>25</v>
      </c>
      <c r="D21" s="36">
        <f>#REF!</f>
        <v>1030</v>
      </c>
      <c r="E21" s="32">
        <f>#REF!</f>
        <v>1282</v>
      </c>
      <c r="F21" s="32">
        <f>#REF!</f>
        <v>490</v>
      </c>
      <c r="G21" s="32">
        <f>#REF!</f>
        <v>506</v>
      </c>
      <c r="H21" s="32">
        <f>#REF!</f>
        <v>321</v>
      </c>
      <c r="I21" s="32">
        <f>#REF!</f>
        <v>177</v>
      </c>
      <c r="J21" s="32">
        <f>#REF!</f>
        <v>223</v>
      </c>
      <c r="K21" s="32">
        <f>#REF!</f>
        <v>4</v>
      </c>
      <c r="L21" s="32">
        <f>#REF!</f>
        <v>2</v>
      </c>
      <c r="M21" s="32">
        <f>#REF!</f>
        <v>7</v>
      </c>
      <c r="N21" s="35">
        <f>#REF!</f>
        <v>4</v>
      </c>
      <c r="O21" s="36">
        <f>#REF!</f>
        <v>14</v>
      </c>
      <c r="P21" s="32">
        <f>#REF!</f>
        <v>27</v>
      </c>
      <c r="Q21" s="32">
        <f>#REF!</f>
        <v>49</v>
      </c>
      <c r="R21" s="35">
        <f>#REF!</f>
        <v>28</v>
      </c>
      <c r="S21" s="36">
        <f>#REF!</f>
        <v>147</v>
      </c>
      <c r="T21" s="35">
        <f>#REF!</f>
        <v>32</v>
      </c>
      <c r="U21" s="37">
        <f>#REF!</f>
        <v>93</v>
      </c>
      <c r="V21" s="36">
        <f>#REF!</f>
        <v>516</v>
      </c>
      <c r="W21" s="39">
        <f t="shared" si="0"/>
        <v>4952</v>
      </c>
      <c r="X21" s="40">
        <v>6459</v>
      </c>
      <c r="Y21" s="62">
        <f t="shared" si="2"/>
        <v>76.668214893946427</v>
      </c>
      <c r="Z21" s="63">
        <v>16</v>
      </c>
      <c r="AA21" s="64">
        <f t="shared" si="1"/>
        <v>30950</v>
      </c>
    </row>
    <row r="22" spans="1:27" s="7" customFormat="1" ht="21.75" customHeight="1" x14ac:dyDescent="0.4">
      <c r="A22" s="175"/>
      <c r="B22" s="161" t="s">
        <v>32</v>
      </c>
      <c r="C22" s="65" t="s">
        <v>24</v>
      </c>
      <c r="D22" s="66">
        <f>#REF!</f>
        <v>0</v>
      </c>
      <c r="E22" s="72">
        <f>#REF!</f>
        <v>0</v>
      </c>
      <c r="F22" s="72">
        <f>#REF!</f>
        <v>0</v>
      </c>
      <c r="G22" s="72">
        <f>#REF!</f>
        <v>0</v>
      </c>
      <c r="H22" s="72">
        <f>#REF!</f>
        <v>0</v>
      </c>
      <c r="I22" s="72">
        <f>#REF!</f>
        <v>0</v>
      </c>
      <c r="J22" s="72">
        <f>#REF!</f>
        <v>2</v>
      </c>
      <c r="K22" s="72">
        <f>#REF!</f>
        <v>0</v>
      </c>
      <c r="L22" s="72">
        <f>#REF!</f>
        <v>0</v>
      </c>
      <c r="M22" s="72">
        <f>#REF!</f>
        <v>0</v>
      </c>
      <c r="N22" s="67">
        <f>#REF!</f>
        <v>0</v>
      </c>
      <c r="O22" s="66">
        <f>#REF!</f>
        <v>0</v>
      </c>
      <c r="P22" s="72">
        <f>#REF!</f>
        <v>0</v>
      </c>
      <c r="Q22" s="72">
        <f>#REF!</f>
        <v>0</v>
      </c>
      <c r="R22" s="67">
        <f>#REF!</f>
        <v>0</v>
      </c>
      <c r="S22" s="66">
        <f>#REF!</f>
        <v>0</v>
      </c>
      <c r="T22" s="67">
        <f>#REF!</f>
        <v>0</v>
      </c>
      <c r="U22" s="68">
        <f>#REF!</f>
        <v>0</v>
      </c>
      <c r="V22" s="66">
        <f>#REF!</f>
        <v>0</v>
      </c>
      <c r="W22" s="69">
        <f t="shared" si="0"/>
        <v>2</v>
      </c>
      <c r="X22" s="70">
        <v>2</v>
      </c>
      <c r="Y22" s="73">
        <f t="shared" si="2"/>
        <v>100</v>
      </c>
      <c r="Z22" s="53">
        <v>0</v>
      </c>
      <c r="AA22" s="74" t="s">
        <v>0</v>
      </c>
    </row>
    <row r="23" spans="1:27" s="7" customFormat="1" ht="21.75" customHeight="1" x14ac:dyDescent="0.4">
      <c r="A23" s="175"/>
      <c r="B23" s="162"/>
      <c r="C23" s="30" t="s">
        <v>25</v>
      </c>
      <c r="D23" s="36">
        <f>#REF!</f>
        <v>0</v>
      </c>
      <c r="E23" s="32">
        <f>#REF!</f>
        <v>0</v>
      </c>
      <c r="F23" s="32">
        <f>#REF!</f>
        <v>0</v>
      </c>
      <c r="G23" s="32">
        <f>#REF!</f>
        <v>0</v>
      </c>
      <c r="H23" s="32">
        <f>#REF!</f>
        <v>0</v>
      </c>
      <c r="I23" s="32">
        <f>#REF!</f>
        <v>0</v>
      </c>
      <c r="J23" s="32">
        <f>#REF!</f>
        <v>2</v>
      </c>
      <c r="K23" s="32">
        <f>#REF!</f>
        <v>0</v>
      </c>
      <c r="L23" s="32">
        <f>#REF!</f>
        <v>0</v>
      </c>
      <c r="M23" s="32">
        <f>#REF!</f>
        <v>0</v>
      </c>
      <c r="N23" s="35">
        <f>#REF!</f>
        <v>0</v>
      </c>
      <c r="O23" s="36">
        <f>#REF!</f>
        <v>0</v>
      </c>
      <c r="P23" s="32">
        <f>#REF!</f>
        <v>0</v>
      </c>
      <c r="Q23" s="32">
        <f>#REF!</f>
        <v>0</v>
      </c>
      <c r="R23" s="35">
        <f>#REF!</f>
        <v>0</v>
      </c>
      <c r="S23" s="36">
        <f>#REF!</f>
        <v>0</v>
      </c>
      <c r="T23" s="35">
        <f>#REF!</f>
        <v>0</v>
      </c>
      <c r="U23" s="37">
        <f>#REF!</f>
        <v>0</v>
      </c>
      <c r="V23" s="36">
        <f>#REF!</f>
        <v>0</v>
      </c>
      <c r="W23" s="39">
        <f t="shared" si="0"/>
        <v>2</v>
      </c>
      <c r="X23" s="40">
        <v>2</v>
      </c>
      <c r="Y23" s="75">
        <f t="shared" si="2"/>
        <v>100</v>
      </c>
      <c r="Z23" s="63">
        <v>0</v>
      </c>
      <c r="AA23" s="76" t="s">
        <v>0</v>
      </c>
    </row>
    <row r="24" spans="1:27" s="7" customFormat="1" ht="21.75" customHeight="1" x14ac:dyDescent="0.4">
      <c r="A24" s="175"/>
      <c r="B24" s="161" t="s">
        <v>33</v>
      </c>
      <c r="C24" s="65" t="s">
        <v>24</v>
      </c>
      <c r="D24" s="66">
        <f>#REF!</f>
        <v>0</v>
      </c>
      <c r="E24" s="72">
        <f>#REF!</f>
        <v>0</v>
      </c>
      <c r="F24" s="72">
        <f>#REF!</f>
        <v>0</v>
      </c>
      <c r="G24" s="72">
        <f>#REF!</f>
        <v>0</v>
      </c>
      <c r="H24" s="72">
        <f>#REF!</f>
        <v>0</v>
      </c>
      <c r="I24" s="72">
        <f>#REF!</f>
        <v>0</v>
      </c>
      <c r="J24" s="72">
        <f>#REF!</f>
        <v>0</v>
      </c>
      <c r="K24" s="72">
        <f>#REF!</f>
        <v>0</v>
      </c>
      <c r="L24" s="72">
        <f>#REF!</f>
        <v>0</v>
      </c>
      <c r="M24" s="72">
        <f>#REF!</f>
        <v>0</v>
      </c>
      <c r="N24" s="67">
        <f>#REF!</f>
        <v>0</v>
      </c>
      <c r="O24" s="66">
        <f>#REF!</f>
        <v>0</v>
      </c>
      <c r="P24" s="72">
        <f>#REF!</f>
        <v>0</v>
      </c>
      <c r="Q24" s="72">
        <f>#REF!</f>
        <v>0</v>
      </c>
      <c r="R24" s="67">
        <f>#REF!</f>
        <v>0</v>
      </c>
      <c r="S24" s="66">
        <f>#REF!</f>
        <v>0</v>
      </c>
      <c r="T24" s="67">
        <f>#REF!</f>
        <v>0</v>
      </c>
      <c r="U24" s="68">
        <f>#REF!</f>
        <v>0</v>
      </c>
      <c r="V24" s="66">
        <f>#REF!</f>
        <v>0</v>
      </c>
      <c r="W24" s="69">
        <f t="shared" si="0"/>
        <v>0</v>
      </c>
      <c r="X24" s="70">
        <v>0</v>
      </c>
      <c r="Y24" s="77" t="str">
        <f t="shared" si="2"/>
        <v>-</v>
      </c>
      <c r="Z24" s="53">
        <v>0</v>
      </c>
      <c r="AA24" s="74" t="s">
        <v>0</v>
      </c>
    </row>
    <row r="25" spans="1:27" s="7" customFormat="1" ht="21.75" customHeight="1" x14ac:dyDescent="0.4">
      <c r="A25" s="175"/>
      <c r="B25" s="162"/>
      <c r="C25" s="30" t="s">
        <v>25</v>
      </c>
      <c r="D25" s="36">
        <f>#REF!</f>
        <v>0</v>
      </c>
      <c r="E25" s="32">
        <f>#REF!</f>
        <v>0</v>
      </c>
      <c r="F25" s="32">
        <f>#REF!</f>
        <v>0</v>
      </c>
      <c r="G25" s="32">
        <f>#REF!</f>
        <v>0</v>
      </c>
      <c r="H25" s="32">
        <f>#REF!</f>
        <v>0</v>
      </c>
      <c r="I25" s="32">
        <f>#REF!</f>
        <v>0</v>
      </c>
      <c r="J25" s="32">
        <f>#REF!</f>
        <v>0</v>
      </c>
      <c r="K25" s="32">
        <f>#REF!</f>
        <v>0</v>
      </c>
      <c r="L25" s="32">
        <f>#REF!</f>
        <v>0</v>
      </c>
      <c r="M25" s="32">
        <f>#REF!</f>
        <v>0</v>
      </c>
      <c r="N25" s="35">
        <f>#REF!</f>
        <v>0</v>
      </c>
      <c r="O25" s="36">
        <f>#REF!</f>
        <v>0</v>
      </c>
      <c r="P25" s="32">
        <f>#REF!</f>
        <v>0</v>
      </c>
      <c r="Q25" s="32">
        <f>#REF!</f>
        <v>0</v>
      </c>
      <c r="R25" s="35">
        <f>#REF!</f>
        <v>0</v>
      </c>
      <c r="S25" s="36">
        <f>#REF!</f>
        <v>0</v>
      </c>
      <c r="T25" s="35">
        <f>#REF!</f>
        <v>0</v>
      </c>
      <c r="U25" s="37">
        <f>#REF!</f>
        <v>0</v>
      </c>
      <c r="V25" s="36">
        <f>#REF!</f>
        <v>0</v>
      </c>
      <c r="W25" s="39">
        <f t="shared" si="0"/>
        <v>0</v>
      </c>
      <c r="X25" s="40">
        <v>0</v>
      </c>
      <c r="Y25" s="78" t="str">
        <f t="shared" si="2"/>
        <v>-</v>
      </c>
      <c r="Z25" s="63">
        <v>0</v>
      </c>
      <c r="AA25" s="76" t="s">
        <v>0</v>
      </c>
    </row>
    <row r="26" spans="1:27" s="7" customFormat="1" ht="21.75" customHeight="1" x14ac:dyDescent="0.4">
      <c r="A26" s="175"/>
      <c r="B26" s="162" t="s">
        <v>34</v>
      </c>
      <c r="C26" s="44" t="s">
        <v>24</v>
      </c>
      <c r="D26" s="48">
        <f>#REF!</f>
        <v>4</v>
      </c>
      <c r="E26" s="46">
        <f>#REF!</f>
        <v>0</v>
      </c>
      <c r="F26" s="46">
        <f>#REF!</f>
        <v>0</v>
      </c>
      <c r="G26" s="46">
        <f>#REF!</f>
        <v>3</v>
      </c>
      <c r="H26" s="46">
        <f>#REF!</f>
        <v>0</v>
      </c>
      <c r="I26" s="46">
        <f>#REF!</f>
        <v>0</v>
      </c>
      <c r="J26" s="46">
        <f>#REF!</f>
        <v>0</v>
      </c>
      <c r="K26" s="46">
        <f>#REF!</f>
        <v>0</v>
      </c>
      <c r="L26" s="46">
        <f>#REF!</f>
        <v>0</v>
      </c>
      <c r="M26" s="46">
        <f>#REF!</f>
        <v>0</v>
      </c>
      <c r="N26" s="47">
        <f>#REF!</f>
        <v>0</v>
      </c>
      <c r="O26" s="48">
        <f>#REF!</f>
        <v>0</v>
      </c>
      <c r="P26" s="46">
        <f>#REF!</f>
        <v>0</v>
      </c>
      <c r="Q26" s="46">
        <f>#REF!</f>
        <v>0</v>
      </c>
      <c r="R26" s="47">
        <f>#REF!</f>
        <v>0</v>
      </c>
      <c r="S26" s="48">
        <f>#REF!</f>
        <v>5</v>
      </c>
      <c r="T26" s="47">
        <f>#REF!</f>
        <v>0</v>
      </c>
      <c r="U26" s="49">
        <f>#REF!</f>
        <v>0</v>
      </c>
      <c r="V26" s="48">
        <f>#REF!</f>
        <v>3</v>
      </c>
      <c r="W26" s="50">
        <f t="shared" si="0"/>
        <v>15</v>
      </c>
      <c r="X26" s="51">
        <v>47</v>
      </c>
      <c r="Y26" s="52">
        <f t="shared" si="2"/>
        <v>31.914893617021278</v>
      </c>
      <c r="Z26" s="53">
        <v>6</v>
      </c>
      <c r="AA26" s="54">
        <f t="shared" si="1"/>
        <v>250</v>
      </c>
    </row>
    <row r="27" spans="1:27" s="7" customFormat="1" ht="21.75" customHeight="1" thickBot="1" x14ac:dyDescent="0.45">
      <c r="A27" s="175"/>
      <c r="B27" s="162"/>
      <c r="C27" s="55" t="s">
        <v>25</v>
      </c>
      <c r="D27" s="56">
        <f>#REF!</f>
        <v>9</v>
      </c>
      <c r="E27" s="57">
        <f>#REF!</f>
        <v>0</v>
      </c>
      <c r="F27" s="57">
        <f>#REF!</f>
        <v>0</v>
      </c>
      <c r="G27" s="57">
        <f>#REF!</f>
        <v>3</v>
      </c>
      <c r="H27" s="57">
        <f>#REF!</f>
        <v>0</v>
      </c>
      <c r="I27" s="57">
        <f>#REF!</f>
        <v>0</v>
      </c>
      <c r="J27" s="57">
        <f>#REF!</f>
        <v>0</v>
      </c>
      <c r="K27" s="57">
        <f>#REF!</f>
        <v>0</v>
      </c>
      <c r="L27" s="57">
        <f>#REF!</f>
        <v>0</v>
      </c>
      <c r="M27" s="57">
        <f>#REF!</f>
        <v>0</v>
      </c>
      <c r="N27" s="58">
        <f>#REF!</f>
        <v>0</v>
      </c>
      <c r="O27" s="56">
        <f>#REF!</f>
        <v>0</v>
      </c>
      <c r="P27" s="57">
        <f>#REF!</f>
        <v>0</v>
      </c>
      <c r="Q27" s="57">
        <f>#REF!</f>
        <v>0</v>
      </c>
      <c r="R27" s="58">
        <f>#REF!</f>
        <v>0</v>
      </c>
      <c r="S27" s="56">
        <f>#REF!</f>
        <v>5</v>
      </c>
      <c r="T27" s="58">
        <f>#REF!</f>
        <v>0</v>
      </c>
      <c r="U27" s="59">
        <f>#REF!</f>
        <v>0</v>
      </c>
      <c r="V27" s="56">
        <f>#REF!</f>
        <v>3</v>
      </c>
      <c r="W27" s="60">
        <f t="shared" si="0"/>
        <v>20</v>
      </c>
      <c r="X27" s="61">
        <v>68</v>
      </c>
      <c r="Y27" s="62">
        <f t="shared" si="2"/>
        <v>29.411764705882355</v>
      </c>
      <c r="Z27" s="79">
        <v>14</v>
      </c>
      <c r="AA27" s="29">
        <f t="shared" si="1"/>
        <v>142.85714285714286</v>
      </c>
    </row>
    <row r="28" spans="1:27" s="7" customFormat="1" ht="21.75" customHeight="1" x14ac:dyDescent="0.4">
      <c r="A28" s="167" t="s">
        <v>35</v>
      </c>
      <c r="B28" s="168"/>
      <c r="C28" s="80" t="s">
        <v>24</v>
      </c>
      <c r="D28" s="81">
        <f t="shared" ref="D28:V29" si="3">D6+D8+D10+D12+D14+D16+D18+D20+D22+D24+D26</f>
        <v>82259</v>
      </c>
      <c r="E28" s="81">
        <f t="shared" si="3"/>
        <v>77666</v>
      </c>
      <c r="F28" s="81">
        <f t="shared" si="3"/>
        <v>113361</v>
      </c>
      <c r="G28" s="81">
        <f t="shared" si="3"/>
        <v>31588</v>
      </c>
      <c r="H28" s="81">
        <f t="shared" si="3"/>
        <v>13620</v>
      </c>
      <c r="I28" s="81">
        <f t="shared" si="3"/>
        <v>10349</v>
      </c>
      <c r="J28" s="81">
        <f t="shared" si="3"/>
        <v>12518</v>
      </c>
      <c r="K28" s="81">
        <f t="shared" si="3"/>
        <v>99</v>
      </c>
      <c r="L28" s="81">
        <f t="shared" si="3"/>
        <v>1448</v>
      </c>
      <c r="M28" s="81">
        <f t="shared" si="3"/>
        <v>888</v>
      </c>
      <c r="N28" s="82">
        <f t="shared" si="3"/>
        <v>280</v>
      </c>
      <c r="O28" s="81">
        <f t="shared" si="3"/>
        <v>737</v>
      </c>
      <c r="P28" s="81">
        <f t="shared" si="3"/>
        <v>895</v>
      </c>
      <c r="Q28" s="81">
        <f t="shared" si="3"/>
        <v>719</v>
      </c>
      <c r="R28" s="82">
        <f t="shared" si="3"/>
        <v>509</v>
      </c>
      <c r="S28" s="81">
        <f t="shared" si="3"/>
        <v>5982</v>
      </c>
      <c r="T28" s="83">
        <f t="shared" si="3"/>
        <v>831</v>
      </c>
      <c r="U28" s="84">
        <f t="shared" si="3"/>
        <v>1930</v>
      </c>
      <c r="V28" s="81">
        <f t="shared" si="3"/>
        <v>32319</v>
      </c>
      <c r="W28" s="85">
        <f t="shared" si="0"/>
        <v>387998</v>
      </c>
      <c r="X28" s="81">
        <f>X6+X8+X10+X12+X14+X16+X18+X20+X22+X24+X26</f>
        <v>434193</v>
      </c>
      <c r="Y28" s="86">
        <f t="shared" si="2"/>
        <v>89.360722075206183</v>
      </c>
      <c r="Z28" s="87">
        <v>225266</v>
      </c>
      <c r="AA28" s="88">
        <f t="shared" si="1"/>
        <v>172.23992968313016</v>
      </c>
    </row>
    <row r="29" spans="1:27" s="7" customFormat="1" ht="21.75" customHeight="1" thickBot="1" x14ac:dyDescent="0.45">
      <c r="A29" s="169"/>
      <c r="B29" s="170"/>
      <c r="C29" s="89" t="s">
        <v>25</v>
      </c>
      <c r="D29" s="90">
        <f t="shared" si="3"/>
        <v>90822</v>
      </c>
      <c r="E29" s="90">
        <f t="shared" si="3"/>
        <v>86002</v>
      </c>
      <c r="F29" s="90">
        <f t="shared" si="3"/>
        <v>121846</v>
      </c>
      <c r="G29" s="90">
        <f t="shared" si="3"/>
        <v>34456</v>
      </c>
      <c r="H29" s="90">
        <f t="shared" si="3"/>
        <v>15035</v>
      </c>
      <c r="I29" s="90">
        <f t="shared" si="3"/>
        <v>11103</v>
      </c>
      <c r="J29" s="90">
        <f t="shared" si="3"/>
        <v>14121</v>
      </c>
      <c r="K29" s="90">
        <f t="shared" si="3"/>
        <v>111</v>
      </c>
      <c r="L29" s="90">
        <f t="shared" si="3"/>
        <v>1692</v>
      </c>
      <c r="M29" s="90">
        <f t="shared" si="3"/>
        <v>1088</v>
      </c>
      <c r="N29" s="91">
        <f t="shared" si="3"/>
        <v>303</v>
      </c>
      <c r="O29" s="90">
        <f t="shared" si="3"/>
        <v>889</v>
      </c>
      <c r="P29" s="90">
        <f t="shared" si="3"/>
        <v>1140</v>
      </c>
      <c r="Q29" s="90">
        <f t="shared" si="3"/>
        <v>1537</v>
      </c>
      <c r="R29" s="91">
        <f t="shared" si="3"/>
        <v>773</v>
      </c>
      <c r="S29" s="90">
        <f t="shared" si="3"/>
        <v>6863</v>
      </c>
      <c r="T29" s="92">
        <f t="shared" si="3"/>
        <v>941</v>
      </c>
      <c r="U29" s="93">
        <f t="shared" si="3"/>
        <v>2165</v>
      </c>
      <c r="V29" s="90">
        <f t="shared" si="3"/>
        <v>35820</v>
      </c>
      <c r="W29" s="94">
        <f t="shared" si="0"/>
        <v>426707</v>
      </c>
      <c r="X29" s="90">
        <f>X7+X9+X11+X13+X15+X17+X19+X21+X23+X25+X27</f>
        <v>452700</v>
      </c>
      <c r="Y29" s="95">
        <f t="shared" si="2"/>
        <v>94.258228407333775</v>
      </c>
      <c r="Z29" s="96">
        <v>231128</v>
      </c>
      <c r="AA29" s="97">
        <f t="shared" si="1"/>
        <v>184.61934512477933</v>
      </c>
    </row>
    <row r="30" spans="1:27" ht="21.75" hidden="1" customHeight="1" x14ac:dyDescent="0.4">
      <c r="A30" s="171" t="s">
        <v>36</v>
      </c>
      <c r="B30" s="173" t="s">
        <v>37</v>
      </c>
      <c r="C30" s="17" t="s">
        <v>21</v>
      </c>
      <c r="D30" s="18">
        <f>#REF!</f>
        <v>0</v>
      </c>
      <c r="E30" s="19">
        <f>#REF!</f>
        <v>0</v>
      </c>
      <c r="F30" s="19">
        <f>#REF!</f>
        <v>0</v>
      </c>
      <c r="G30" s="19">
        <f>#REF!</f>
        <v>0</v>
      </c>
      <c r="H30" s="19">
        <f>#REF!</f>
        <v>0</v>
      </c>
      <c r="I30" s="19">
        <f>#REF!</f>
        <v>0</v>
      </c>
      <c r="J30" s="19">
        <f>#REF!</f>
        <v>0</v>
      </c>
      <c r="K30" s="19">
        <f>#REF!</f>
        <v>0</v>
      </c>
      <c r="L30" s="19">
        <f>#REF!</f>
        <v>0</v>
      </c>
      <c r="M30" s="19">
        <f>#REF!</f>
        <v>0</v>
      </c>
      <c r="N30" s="98">
        <f>#REF!</f>
        <v>0</v>
      </c>
      <c r="O30" s="18">
        <f>#REF!</f>
        <v>0</v>
      </c>
      <c r="P30" s="19">
        <f>#REF!</f>
        <v>0</v>
      </c>
      <c r="Q30" s="19">
        <f>#REF!</f>
        <v>0</v>
      </c>
      <c r="R30" s="98">
        <f>#REF!</f>
        <v>0</v>
      </c>
      <c r="S30" s="18">
        <f>#REF!</f>
        <v>0</v>
      </c>
      <c r="T30" s="98">
        <f>#REF!</f>
        <v>0</v>
      </c>
      <c r="U30" s="99">
        <f>#REF!</f>
        <v>0</v>
      </c>
      <c r="V30" s="18">
        <f>#REF!</f>
        <v>0</v>
      </c>
      <c r="W30" s="25">
        <f t="shared" si="0"/>
        <v>0</v>
      </c>
      <c r="X30" s="26">
        <v>1820</v>
      </c>
      <c r="Y30" s="27">
        <f t="shared" si="2"/>
        <v>0</v>
      </c>
      <c r="Z30" s="51" t="e">
        <f>Z19+#REF!</f>
        <v>#REF!</v>
      </c>
      <c r="AA30" s="52" t="e">
        <f t="shared" ref="AA30:AA41" si="4">Y30/Z30*100</f>
        <v>#REF!</v>
      </c>
    </row>
    <row r="31" spans="1:27" ht="21.75" hidden="1" customHeight="1" x14ac:dyDescent="0.4">
      <c r="A31" s="172"/>
      <c r="B31" s="162"/>
      <c r="C31" s="30" t="s">
        <v>22</v>
      </c>
      <c r="D31" s="31">
        <f>#REF!</f>
        <v>0</v>
      </c>
      <c r="E31" s="32">
        <f>#REF!</f>
        <v>0</v>
      </c>
      <c r="F31" s="32">
        <f>#REF!</f>
        <v>0</v>
      </c>
      <c r="G31" s="32">
        <f>#REF!</f>
        <v>0</v>
      </c>
      <c r="H31" s="32">
        <f>#REF!</f>
        <v>0</v>
      </c>
      <c r="I31" s="32">
        <f>#REF!</f>
        <v>0</v>
      </c>
      <c r="J31" s="32">
        <f>#REF!</f>
        <v>0</v>
      </c>
      <c r="K31" s="32">
        <f>#REF!</f>
        <v>0</v>
      </c>
      <c r="L31" s="32">
        <f>#REF!</f>
        <v>0</v>
      </c>
      <c r="M31" s="32">
        <f>#REF!</f>
        <v>0</v>
      </c>
      <c r="N31" s="35">
        <f>#REF!</f>
        <v>0</v>
      </c>
      <c r="O31" s="36">
        <f>#REF!</f>
        <v>0</v>
      </c>
      <c r="P31" s="32">
        <f>#REF!</f>
        <v>0</v>
      </c>
      <c r="Q31" s="32">
        <f>#REF!</f>
        <v>0</v>
      </c>
      <c r="R31" s="35">
        <f>#REF!</f>
        <v>0</v>
      </c>
      <c r="S31" s="36">
        <f>#REF!</f>
        <v>0</v>
      </c>
      <c r="T31" s="35">
        <f>#REF!</f>
        <v>0</v>
      </c>
      <c r="U31" s="37">
        <f>#REF!</f>
        <v>0</v>
      </c>
      <c r="V31" s="36">
        <f>#REF!</f>
        <v>0</v>
      </c>
      <c r="W31" s="39">
        <f t="shared" si="0"/>
        <v>0</v>
      </c>
      <c r="X31" s="40">
        <v>2443</v>
      </c>
      <c r="Y31" s="41">
        <f t="shared" si="2"/>
        <v>0</v>
      </c>
      <c r="Z31" s="61" t="e">
        <f>Z20+#REF!</f>
        <v>#REF!</v>
      </c>
      <c r="AA31" s="62" t="e">
        <f t="shared" si="4"/>
        <v>#REF!</v>
      </c>
    </row>
    <row r="32" spans="1:27" ht="20.25" hidden="1" customHeight="1" x14ac:dyDescent="0.4">
      <c r="A32" s="172"/>
      <c r="B32" s="162" t="s">
        <v>23</v>
      </c>
      <c r="C32" s="44" t="s">
        <v>24</v>
      </c>
      <c r="D32" s="45">
        <f>#REF!</f>
        <v>0</v>
      </c>
      <c r="E32" s="46">
        <f>#REF!</f>
        <v>0</v>
      </c>
      <c r="F32" s="46">
        <f>#REF!</f>
        <v>0</v>
      </c>
      <c r="G32" s="46">
        <f>#REF!</f>
        <v>0</v>
      </c>
      <c r="H32" s="46">
        <f>#REF!</f>
        <v>0</v>
      </c>
      <c r="I32" s="46">
        <f>#REF!</f>
        <v>0</v>
      </c>
      <c r="J32" s="46">
        <f>#REF!</f>
        <v>0</v>
      </c>
      <c r="K32" s="46">
        <f>#REF!</f>
        <v>0</v>
      </c>
      <c r="L32" s="46">
        <f>#REF!</f>
        <v>0</v>
      </c>
      <c r="M32" s="46">
        <f>#REF!</f>
        <v>0</v>
      </c>
      <c r="N32" s="47">
        <f>#REF!</f>
        <v>0</v>
      </c>
      <c r="O32" s="48">
        <f>#REF!</f>
        <v>0</v>
      </c>
      <c r="P32" s="46">
        <f>#REF!</f>
        <v>0</v>
      </c>
      <c r="Q32" s="46">
        <f>#REF!</f>
        <v>0</v>
      </c>
      <c r="R32" s="47">
        <f>#REF!</f>
        <v>0</v>
      </c>
      <c r="S32" s="48">
        <f>#REF!</f>
        <v>0</v>
      </c>
      <c r="T32" s="47">
        <f>#REF!</f>
        <v>0</v>
      </c>
      <c r="U32" s="49">
        <f>#REF!</f>
        <v>0</v>
      </c>
      <c r="V32" s="48">
        <f>#REF!</f>
        <v>0</v>
      </c>
      <c r="W32" s="50">
        <f t="shared" si="0"/>
        <v>0</v>
      </c>
      <c r="X32" s="51">
        <v>10461</v>
      </c>
      <c r="Y32" s="52">
        <f t="shared" si="2"/>
        <v>0</v>
      </c>
      <c r="Z32" s="70" t="e">
        <f>Z21+#REF!</f>
        <v>#REF!</v>
      </c>
      <c r="AA32" s="71" t="e">
        <f t="shared" si="4"/>
        <v>#REF!</v>
      </c>
    </row>
    <row r="33" spans="1:27" ht="21.75" hidden="1" customHeight="1" x14ac:dyDescent="0.4">
      <c r="A33" s="172"/>
      <c r="B33" s="162"/>
      <c r="C33" s="55" t="s">
        <v>25</v>
      </c>
      <c r="D33" s="56">
        <f>#REF!</f>
        <v>0</v>
      </c>
      <c r="E33" s="57">
        <f>#REF!</f>
        <v>0</v>
      </c>
      <c r="F33" s="57">
        <f>#REF!</f>
        <v>0</v>
      </c>
      <c r="G33" s="57">
        <f>#REF!</f>
        <v>0</v>
      </c>
      <c r="H33" s="57">
        <f>#REF!</f>
        <v>0</v>
      </c>
      <c r="I33" s="57">
        <f>#REF!</f>
        <v>0</v>
      </c>
      <c r="J33" s="57">
        <f>#REF!</f>
        <v>0</v>
      </c>
      <c r="K33" s="57">
        <f>#REF!</f>
        <v>0</v>
      </c>
      <c r="L33" s="57">
        <f>#REF!</f>
        <v>0</v>
      </c>
      <c r="M33" s="57">
        <f>#REF!</f>
        <v>0</v>
      </c>
      <c r="N33" s="58">
        <f>#REF!</f>
        <v>0</v>
      </c>
      <c r="O33" s="56">
        <f>#REF!</f>
        <v>0</v>
      </c>
      <c r="P33" s="57">
        <f>#REF!</f>
        <v>0</v>
      </c>
      <c r="Q33" s="57">
        <f>#REF!</f>
        <v>0</v>
      </c>
      <c r="R33" s="58">
        <f>#REF!</f>
        <v>0</v>
      </c>
      <c r="S33" s="56">
        <f>#REF!</f>
        <v>0</v>
      </c>
      <c r="T33" s="58">
        <f>#REF!</f>
        <v>0</v>
      </c>
      <c r="U33" s="59">
        <f>#REF!</f>
        <v>0</v>
      </c>
      <c r="V33" s="56">
        <f>#REF!</f>
        <v>0</v>
      </c>
      <c r="W33" s="60">
        <f t="shared" si="0"/>
        <v>0</v>
      </c>
      <c r="X33" s="61">
        <v>11203</v>
      </c>
      <c r="Y33" s="62">
        <f t="shared" si="2"/>
        <v>0</v>
      </c>
      <c r="Z33" s="40" t="e">
        <f>Z22+#REF!</f>
        <v>#REF!</v>
      </c>
      <c r="AA33" s="41" t="e">
        <f t="shared" si="4"/>
        <v>#REF!</v>
      </c>
    </row>
    <row r="34" spans="1:27" ht="21.75" hidden="1" customHeight="1" x14ac:dyDescent="0.4">
      <c r="A34" s="172"/>
      <c r="B34" s="162" t="s">
        <v>26</v>
      </c>
      <c r="C34" s="65" t="s">
        <v>24</v>
      </c>
      <c r="D34" s="66">
        <f>#REF!</f>
        <v>0</v>
      </c>
      <c r="E34" s="72">
        <f>#REF!</f>
        <v>0</v>
      </c>
      <c r="F34" s="72">
        <f>#REF!</f>
        <v>0</v>
      </c>
      <c r="G34" s="72">
        <f>#REF!</f>
        <v>0</v>
      </c>
      <c r="H34" s="72">
        <f>#REF!</f>
        <v>0</v>
      </c>
      <c r="I34" s="72">
        <f>#REF!</f>
        <v>0</v>
      </c>
      <c r="J34" s="72">
        <f>#REF!</f>
        <v>0</v>
      </c>
      <c r="K34" s="72">
        <f>#REF!</f>
        <v>0</v>
      </c>
      <c r="L34" s="72">
        <f>#REF!</f>
        <v>0</v>
      </c>
      <c r="M34" s="72">
        <f>#REF!</f>
        <v>0</v>
      </c>
      <c r="N34" s="67">
        <f>#REF!</f>
        <v>0</v>
      </c>
      <c r="O34" s="66">
        <f>#REF!</f>
        <v>0</v>
      </c>
      <c r="P34" s="72">
        <f>#REF!</f>
        <v>0</v>
      </c>
      <c r="Q34" s="72">
        <f>#REF!</f>
        <v>0</v>
      </c>
      <c r="R34" s="67">
        <f>#REF!</f>
        <v>0</v>
      </c>
      <c r="S34" s="66">
        <f>#REF!</f>
        <v>0</v>
      </c>
      <c r="T34" s="67">
        <f>#REF!</f>
        <v>0</v>
      </c>
      <c r="U34" s="68">
        <f>#REF!</f>
        <v>0</v>
      </c>
      <c r="V34" s="66">
        <f>#REF!</f>
        <v>0</v>
      </c>
      <c r="W34" s="69">
        <f t="shared" si="0"/>
        <v>0</v>
      </c>
      <c r="X34" s="70">
        <v>212115</v>
      </c>
      <c r="Y34" s="71">
        <f t="shared" si="2"/>
        <v>0</v>
      </c>
      <c r="Z34" s="70" t="e">
        <f>Z23+#REF!</f>
        <v>#REF!</v>
      </c>
      <c r="AA34" s="71" t="e">
        <f t="shared" si="4"/>
        <v>#REF!</v>
      </c>
    </row>
    <row r="35" spans="1:27" ht="21.75" hidden="1" customHeight="1" x14ac:dyDescent="0.4">
      <c r="A35" s="172"/>
      <c r="B35" s="162"/>
      <c r="C35" s="30" t="s">
        <v>25</v>
      </c>
      <c r="D35" s="36">
        <f>#REF!</f>
        <v>0</v>
      </c>
      <c r="E35" s="32">
        <f>#REF!</f>
        <v>0</v>
      </c>
      <c r="F35" s="32">
        <f>#REF!</f>
        <v>0</v>
      </c>
      <c r="G35" s="32">
        <f>#REF!</f>
        <v>0</v>
      </c>
      <c r="H35" s="32">
        <f>#REF!</f>
        <v>0</v>
      </c>
      <c r="I35" s="32">
        <f>#REF!</f>
        <v>0</v>
      </c>
      <c r="J35" s="32">
        <f>#REF!</f>
        <v>0</v>
      </c>
      <c r="K35" s="32">
        <f>#REF!</f>
        <v>0</v>
      </c>
      <c r="L35" s="32">
        <f>#REF!</f>
        <v>0</v>
      </c>
      <c r="M35" s="32">
        <f>#REF!</f>
        <v>0</v>
      </c>
      <c r="N35" s="35">
        <f>#REF!</f>
        <v>0</v>
      </c>
      <c r="O35" s="36">
        <f>#REF!</f>
        <v>0</v>
      </c>
      <c r="P35" s="32">
        <f>#REF!</f>
        <v>0</v>
      </c>
      <c r="Q35" s="32">
        <f>#REF!</f>
        <v>0</v>
      </c>
      <c r="R35" s="35">
        <f>#REF!</f>
        <v>0</v>
      </c>
      <c r="S35" s="36">
        <f>#REF!</f>
        <v>0</v>
      </c>
      <c r="T35" s="35">
        <f>#REF!</f>
        <v>0</v>
      </c>
      <c r="U35" s="37">
        <f>#REF!</f>
        <v>0</v>
      </c>
      <c r="V35" s="36">
        <f>#REF!</f>
        <v>0</v>
      </c>
      <c r="W35" s="39">
        <f t="shared" si="0"/>
        <v>0</v>
      </c>
      <c r="X35" s="40">
        <v>215882</v>
      </c>
      <c r="Y35" s="41">
        <f t="shared" si="2"/>
        <v>0</v>
      </c>
      <c r="Z35" s="40" t="e">
        <f>Z24+#REF!</f>
        <v>#REF!</v>
      </c>
      <c r="AA35" s="41" t="e">
        <f t="shared" si="4"/>
        <v>#REF!</v>
      </c>
    </row>
    <row r="36" spans="1:27" ht="21.75" hidden="1" customHeight="1" x14ac:dyDescent="0.4">
      <c r="A36" s="172"/>
      <c r="B36" s="162" t="s">
        <v>27</v>
      </c>
      <c r="C36" s="44" t="s">
        <v>24</v>
      </c>
      <c r="D36" s="48">
        <f>#REF!</f>
        <v>0</v>
      </c>
      <c r="E36" s="46">
        <f>#REF!</f>
        <v>0</v>
      </c>
      <c r="F36" s="46">
        <f>#REF!</f>
        <v>0</v>
      </c>
      <c r="G36" s="46">
        <f>#REF!</f>
        <v>0</v>
      </c>
      <c r="H36" s="46">
        <f>#REF!</f>
        <v>0</v>
      </c>
      <c r="I36" s="46">
        <f>#REF!</f>
        <v>0</v>
      </c>
      <c r="J36" s="46">
        <f>#REF!</f>
        <v>0</v>
      </c>
      <c r="K36" s="46">
        <f>#REF!</f>
        <v>0</v>
      </c>
      <c r="L36" s="46">
        <f>#REF!</f>
        <v>0</v>
      </c>
      <c r="M36" s="46">
        <f>#REF!</f>
        <v>0</v>
      </c>
      <c r="N36" s="47">
        <f>#REF!</f>
        <v>0</v>
      </c>
      <c r="O36" s="48">
        <f>#REF!</f>
        <v>0</v>
      </c>
      <c r="P36" s="46">
        <f>#REF!</f>
        <v>0</v>
      </c>
      <c r="Q36" s="46">
        <f>#REF!</f>
        <v>0</v>
      </c>
      <c r="R36" s="47">
        <f>#REF!</f>
        <v>0</v>
      </c>
      <c r="S36" s="48">
        <f>#REF!</f>
        <v>0</v>
      </c>
      <c r="T36" s="47">
        <f>#REF!</f>
        <v>0</v>
      </c>
      <c r="U36" s="49">
        <f>#REF!</f>
        <v>0</v>
      </c>
      <c r="V36" s="48">
        <f>#REF!</f>
        <v>0</v>
      </c>
      <c r="W36" s="50">
        <f t="shared" si="0"/>
        <v>0</v>
      </c>
      <c r="X36" s="51">
        <v>16913</v>
      </c>
      <c r="Y36" s="52">
        <f t="shared" si="2"/>
        <v>0</v>
      </c>
      <c r="Z36" s="70" t="e">
        <f>Z25+#REF!</f>
        <v>#REF!</v>
      </c>
      <c r="AA36" s="71" t="e">
        <f t="shared" si="4"/>
        <v>#REF!</v>
      </c>
    </row>
    <row r="37" spans="1:27" ht="21.75" hidden="1" customHeight="1" x14ac:dyDescent="0.4">
      <c r="A37" s="172"/>
      <c r="B37" s="162"/>
      <c r="C37" s="55" t="s">
        <v>25</v>
      </c>
      <c r="D37" s="56">
        <f>#REF!</f>
        <v>0</v>
      </c>
      <c r="E37" s="57">
        <f>#REF!</f>
        <v>0</v>
      </c>
      <c r="F37" s="57">
        <f>#REF!</f>
        <v>0</v>
      </c>
      <c r="G37" s="57">
        <f>#REF!</f>
        <v>0</v>
      </c>
      <c r="H37" s="57">
        <f>#REF!</f>
        <v>0</v>
      </c>
      <c r="I37" s="57">
        <f>#REF!</f>
        <v>0</v>
      </c>
      <c r="J37" s="57">
        <f>#REF!</f>
        <v>0</v>
      </c>
      <c r="K37" s="57">
        <f>#REF!</f>
        <v>0</v>
      </c>
      <c r="L37" s="57">
        <f>#REF!</f>
        <v>0</v>
      </c>
      <c r="M37" s="57">
        <f>#REF!</f>
        <v>0</v>
      </c>
      <c r="N37" s="58">
        <f>#REF!</f>
        <v>0</v>
      </c>
      <c r="O37" s="56">
        <f>#REF!</f>
        <v>0</v>
      </c>
      <c r="P37" s="57">
        <f>#REF!</f>
        <v>0</v>
      </c>
      <c r="Q37" s="57">
        <f>#REF!</f>
        <v>0</v>
      </c>
      <c r="R37" s="58">
        <f>#REF!</f>
        <v>0</v>
      </c>
      <c r="S37" s="56">
        <f>#REF!</f>
        <v>0</v>
      </c>
      <c r="T37" s="58">
        <f>#REF!</f>
        <v>0</v>
      </c>
      <c r="U37" s="59">
        <f>#REF!</f>
        <v>0</v>
      </c>
      <c r="V37" s="56">
        <f>#REF!</f>
        <v>0</v>
      </c>
      <c r="W37" s="60">
        <f t="shared" si="0"/>
        <v>0</v>
      </c>
      <c r="X37" s="61">
        <v>18715</v>
      </c>
      <c r="Y37" s="62">
        <f t="shared" si="2"/>
        <v>0</v>
      </c>
      <c r="Z37" s="40" t="e">
        <f>Z26+#REF!</f>
        <v>#REF!</v>
      </c>
      <c r="AA37" s="41" t="e">
        <f t="shared" si="4"/>
        <v>#REF!</v>
      </c>
    </row>
    <row r="38" spans="1:27" ht="21.75" hidden="1" customHeight="1" x14ac:dyDescent="0.4">
      <c r="A38" s="172"/>
      <c r="B38" s="161" t="s">
        <v>28</v>
      </c>
      <c r="C38" s="65" t="s">
        <v>24</v>
      </c>
      <c r="D38" s="66">
        <f>#REF!</f>
        <v>0</v>
      </c>
      <c r="E38" s="72">
        <f>#REF!</f>
        <v>0</v>
      </c>
      <c r="F38" s="72">
        <f>#REF!</f>
        <v>0</v>
      </c>
      <c r="G38" s="72">
        <f>#REF!</f>
        <v>0</v>
      </c>
      <c r="H38" s="72">
        <f>#REF!</f>
        <v>0</v>
      </c>
      <c r="I38" s="72">
        <f>#REF!</f>
        <v>0</v>
      </c>
      <c r="J38" s="72">
        <f>#REF!</f>
        <v>0</v>
      </c>
      <c r="K38" s="72">
        <f>#REF!</f>
        <v>0</v>
      </c>
      <c r="L38" s="72">
        <f>#REF!</f>
        <v>0</v>
      </c>
      <c r="M38" s="72">
        <f>#REF!</f>
        <v>0</v>
      </c>
      <c r="N38" s="67">
        <f>#REF!</f>
        <v>0</v>
      </c>
      <c r="O38" s="66">
        <f>#REF!</f>
        <v>0</v>
      </c>
      <c r="P38" s="72">
        <f>#REF!</f>
        <v>0</v>
      </c>
      <c r="Q38" s="72">
        <f>#REF!</f>
        <v>0</v>
      </c>
      <c r="R38" s="67">
        <f>#REF!</f>
        <v>0</v>
      </c>
      <c r="S38" s="66">
        <f>#REF!</f>
        <v>0</v>
      </c>
      <c r="T38" s="67">
        <f>#REF!</f>
        <v>0</v>
      </c>
      <c r="U38" s="68">
        <f>#REF!</f>
        <v>0</v>
      </c>
      <c r="V38" s="66">
        <f>#REF!</f>
        <v>0</v>
      </c>
      <c r="W38" s="69">
        <f t="shared" si="0"/>
        <v>0</v>
      </c>
      <c r="X38" s="70">
        <v>23</v>
      </c>
      <c r="Y38" s="73">
        <f t="shared" si="2"/>
        <v>0</v>
      </c>
      <c r="Z38" s="51" t="e">
        <f>Z27+#REF!</f>
        <v>#REF!</v>
      </c>
      <c r="AA38" s="52" t="e">
        <f t="shared" si="4"/>
        <v>#REF!</v>
      </c>
    </row>
    <row r="39" spans="1:27" ht="21.75" hidden="1" customHeight="1" x14ac:dyDescent="0.4">
      <c r="A39" s="172"/>
      <c r="B39" s="162"/>
      <c r="C39" s="30" t="s">
        <v>25</v>
      </c>
      <c r="D39" s="36">
        <f>#REF!</f>
        <v>0</v>
      </c>
      <c r="E39" s="32">
        <f>#REF!</f>
        <v>0</v>
      </c>
      <c r="F39" s="32">
        <f>#REF!</f>
        <v>0</v>
      </c>
      <c r="G39" s="32">
        <f>#REF!</f>
        <v>0</v>
      </c>
      <c r="H39" s="32">
        <f>#REF!</f>
        <v>0</v>
      </c>
      <c r="I39" s="32">
        <f>#REF!</f>
        <v>0</v>
      </c>
      <c r="J39" s="32">
        <f>#REF!</f>
        <v>0</v>
      </c>
      <c r="K39" s="32">
        <f>#REF!</f>
        <v>0</v>
      </c>
      <c r="L39" s="32">
        <f>#REF!</f>
        <v>0</v>
      </c>
      <c r="M39" s="32">
        <f>#REF!</f>
        <v>0</v>
      </c>
      <c r="N39" s="35">
        <f>#REF!</f>
        <v>0</v>
      </c>
      <c r="O39" s="36">
        <f>#REF!</f>
        <v>0</v>
      </c>
      <c r="P39" s="32">
        <f>#REF!</f>
        <v>0</v>
      </c>
      <c r="Q39" s="32">
        <f>#REF!</f>
        <v>0</v>
      </c>
      <c r="R39" s="35">
        <f>#REF!</f>
        <v>0</v>
      </c>
      <c r="S39" s="36">
        <f>#REF!</f>
        <v>0</v>
      </c>
      <c r="T39" s="35">
        <f>#REF!</f>
        <v>0</v>
      </c>
      <c r="U39" s="37">
        <f>#REF!</f>
        <v>0</v>
      </c>
      <c r="V39" s="36">
        <f>#REF!</f>
        <v>0</v>
      </c>
      <c r="W39" s="39">
        <f t="shared" si="0"/>
        <v>0</v>
      </c>
      <c r="X39" s="40">
        <v>51</v>
      </c>
      <c r="Y39" s="75">
        <f t="shared" si="2"/>
        <v>0</v>
      </c>
      <c r="Z39" s="61" t="e">
        <f>Z28+#REF!</f>
        <v>#REF!</v>
      </c>
      <c r="AA39" s="62" t="e">
        <f t="shared" si="4"/>
        <v>#REF!</v>
      </c>
    </row>
    <row r="40" spans="1:27" ht="21.75" hidden="1" customHeight="1" x14ac:dyDescent="0.4">
      <c r="A40" s="172"/>
      <c r="B40" s="162" t="s">
        <v>29</v>
      </c>
      <c r="C40" s="65" t="s">
        <v>24</v>
      </c>
      <c r="D40" s="66">
        <f>#REF!</f>
        <v>0</v>
      </c>
      <c r="E40" s="72">
        <f>#REF!</f>
        <v>0</v>
      </c>
      <c r="F40" s="72">
        <f>#REF!</f>
        <v>0</v>
      </c>
      <c r="G40" s="72">
        <f>#REF!</f>
        <v>0</v>
      </c>
      <c r="H40" s="72">
        <f>#REF!</f>
        <v>0</v>
      </c>
      <c r="I40" s="72">
        <f>#REF!</f>
        <v>0</v>
      </c>
      <c r="J40" s="72">
        <f>#REF!</f>
        <v>0</v>
      </c>
      <c r="K40" s="72">
        <f>#REF!</f>
        <v>0</v>
      </c>
      <c r="L40" s="72">
        <f>#REF!</f>
        <v>0</v>
      </c>
      <c r="M40" s="72">
        <f>#REF!</f>
        <v>0</v>
      </c>
      <c r="N40" s="67">
        <f>#REF!</f>
        <v>0</v>
      </c>
      <c r="O40" s="66">
        <f>#REF!</f>
        <v>0</v>
      </c>
      <c r="P40" s="72">
        <f>#REF!</f>
        <v>0</v>
      </c>
      <c r="Q40" s="72">
        <f>#REF!</f>
        <v>0</v>
      </c>
      <c r="R40" s="67">
        <f>#REF!</f>
        <v>0</v>
      </c>
      <c r="S40" s="66">
        <f>#REF!</f>
        <v>0</v>
      </c>
      <c r="T40" s="67">
        <f>#REF!</f>
        <v>0</v>
      </c>
      <c r="U40" s="68">
        <f>#REF!</f>
        <v>0</v>
      </c>
      <c r="V40" s="66">
        <f>#REF!</f>
        <v>0</v>
      </c>
      <c r="W40" s="69">
        <f t="shared" si="0"/>
        <v>0</v>
      </c>
      <c r="X40" s="70">
        <v>101879</v>
      </c>
      <c r="Y40" s="71">
        <f t="shared" si="2"/>
        <v>0</v>
      </c>
      <c r="Z40" s="100" t="e">
        <f>#REF!+#REF!+#REF!+#REF!+#REF!+#REF!+Z30+Z32+Z34+Z36+Z38</f>
        <v>#REF!</v>
      </c>
      <c r="AA40" s="101" t="e">
        <f t="shared" si="4"/>
        <v>#REF!</v>
      </c>
    </row>
    <row r="41" spans="1:27" ht="21.75" hidden="1" customHeight="1" thickBot="1" x14ac:dyDescent="0.45">
      <c r="A41" s="172"/>
      <c r="B41" s="162"/>
      <c r="C41" s="30" t="s">
        <v>25</v>
      </c>
      <c r="D41" s="36">
        <f>#REF!</f>
        <v>0</v>
      </c>
      <c r="E41" s="32">
        <f>#REF!</f>
        <v>0</v>
      </c>
      <c r="F41" s="32">
        <f>#REF!</f>
        <v>0</v>
      </c>
      <c r="G41" s="32">
        <f>#REF!</f>
        <v>0</v>
      </c>
      <c r="H41" s="32">
        <f>#REF!</f>
        <v>0</v>
      </c>
      <c r="I41" s="32">
        <f>#REF!</f>
        <v>0</v>
      </c>
      <c r="J41" s="32">
        <f>#REF!</f>
        <v>0</v>
      </c>
      <c r="K41" s="32">
        <f>#REF!</f>
        <v>0</v>
      </c>
      <c r="L41" s="32">
        <f>#REF!</f>
        <v>0</v>
      </c>
      <c r="M41" s="32">
        <f>#REF!</f>
        <v>0</v>
      </c>
      <c r="N41" s="35">
        <f>#REF!</f>
        <v>0</v>
      </c>
      <c r="O41" s="36">
        <f>#REF!</f>
        <v>0</v>
      </c>
      <c r="P41" s="32">
        <f>#REF!</f>
        <v>0</v>
      </c>
      <c r="Q41" s="32">
        <f>#REF!</f>
        <v>0</v>
      </c>
      <c r="R41" s="35">
        <f>#REF!</f>
        <v>0</v>
      </c>
      <c r="S41" s="36">
        <f>#REF!</f>
        <v>0</v>
      </c>
      <c r="T41" s="35">
        <f>#REF!</f>
        <v>0</v>
      </c>
      <c r="U41" s="37">
        <f>#REF!</f>
        <v>0</v>
      </c>
      <c r="V41" s="36">
        <f>#REF!</f>
        <v>0</v>
      </c>
      <c r="W41" s="39">
        <f t="shared" si="0"/>
        <v>0</v>
      </c>
      <c r="X41" s="40">
        <v>109737</v>
      </c>
      <c r="Y41" s="41">
        <f t="shared" si="2"/>
        <v>0</v>
      </c>
      <c r="Z41" s="102" t="e">
        <f>#REF!+#REF!+#REF!+#REF!+#REF!+#REF!+Z31+Z33+Z35+Z37+Z39</f>
        <v>#REF!</v>
      </c>
      <c r="AA41" s="103" t="e">
        <f t="shared" si="4"/>
        <v>#REF!</v>
      </c>
    </row>
    <row r="42" spans="1:27" ht="21.75" hidden="1" customHeight="1" x14ac:dyDescent="0.4">
      <c r="A42" s="172"/>
      <c r="B42" s="162" t="s">
        <v>30</v>
      </c>
      <c r="C42" s="44" t="s">
        <v>24</v>
      </c>
      <c r="D42" s="48">
        <f>#REF!</f>
        <v>0</v>
      </c>
      <c r="E42" s="46">
        <f>#REF!</f>
        <v>0</v>
      </c>
      <c r="F42" s="46">
        <f>#REF!</f>
        <v>0</v>
      </c>
      <c r="G42" s="46">
        <f>#REF!</f>
        <v>0</v>
      </c>
      <c r="H42" s="46">
        <f>#REF!</f>
        <v>0</v>
      </c>
      <c r="I42" s="46">
        <f>#REF!</f>
        <v>0</v>
      </c>
      <c r="J42" s="46">
        <f>#REF!</f>
        <v>0</v>
      </c>
      <c r="K42" s="46">
        <f>#REF!</f>
        <v>0</v>
      </c>
      <c r="L42" s="46">
        <f>#REF!</f>
        <v>0</v>
      </c>
      <c r="M42" s="46">
        <f>#REF!</f>
        <v>0</v>
      </c>
      <c r="N42" s="47">
        <f>#REF!</f>
        <v>0</v>
      </c>
      <c r="O42" s="48">
        <f>#REF!</f>
        <v>0</v>
      </c>
      <c r="P42" s="46">
        <f>#REF!</f>
        <v>0</v>
      </c>
      <c r="Q42" s="46">
        <f>#REF!</f>
        <v>0</v>
      </c>
      <c r="R42" s="47">
        <f>#REF!</f>
        <v>0</v>
      </c>
      <c r="S42" s="48">
        <f>#REF!</f>
        <v>0</v>
      </c>
      <c r="T42" s="47">
        <f>#REF!</f>
        <v>0</v>
      </c>
      <c r="U42" s="49">
        <f>#REF!</f>
        <v>0</v>
      </c>
      <c r="V42" s="48">
        <f>#REF!</f>
        <v>0</v>
      </c>
      <c r="W42" s="50">
        <f t="shared" si="0"/>
        <v>0</v>
      </c>
      <c r="X42" s="51">
        <v>81667</v>
      </c>
      <c r="Y42" s="52">
        <f t="shared" si="2"/>
        <v>0</v>
      </c>
    </row>
    <row r="43" spans="1:27" ht="12.75" hidden="1" customHeight="1" x14ac:dyDescent="0.4">
      <c r="A43" s="172"/>
      <c r="B43" s="162"/>
      <c r="C43" s="55" t="s">
        <v>25</v>
      </c>
      <c r="D43" s="56">
        <f>#REF!</f>
        <v>0</v>
      </c>
      <c r="E43" s="57">
        <f>#REF!</f>
        <v>0</v>
      </c>
      <c r="F43" s="57">
        <f>#REF!</f>
        <v>0</v>
      </c>
      <c r="G43" s="57">
        <f>#REF!</f>
        <v>0</v>
      </c>
      <c r="H43" s="57">
        <f>#REF!</f>
        <v>0</v>
      </c>
      <c r="I43" s="57">
        <f>#REF!</f>
        <v>0</v>
      </c>
      <c r="J43" s="57">
        <f>#REF!</f>
        <v>0</v>
      </c>
      <c r="K43" s="57">
        <f>#REF!</f>
        <v>0</v>
      </c>
      <c r="L43" s="57">
        <f>#REF!</f>
        <v>0</v>
      </c>
      <c r="M43" s="57">
        <f>#REF!</f>
        <v>0</v>
      </c>
      <c r="N43" s="58">
        <f>#REF!</f>
        <v>0</v>
      </c>
      <c r="O43" s="56">
        <f>#REF!</f>
        <v>0</v>
      </c>
      <c r="P43" s="57">
        <f>#REF!</f>
        <v>0</v>
      </c>
      <c r="Q43" s="57">
        <f>#REF!</f>
        <v>0</v>
      </c>
      <c r="R43" s="58">
        <f>#REF!</f>
        <v>0</v>
      </c>
      <c r="S43" s="56">
        <f>#REF!</f>
        <v>0</v>
      </c>
      <c r="T43" s="58">
        <f>#REF!</f>
        <v>0</v>
      </c>
      <c r="U43" s="59">
        <f>#REF!</f>
        <v>0</v>
      </c>
      <c r="V43" s="56">
        <f>#REF!</f>
        <v>0</v>
      </c>
      <c r="W43" s="60">
        <f t="shared" si="0"/>
        <v>0</v>
      </c>
      <c r="X43" s="61">
        <v>83717</v>
      </c>
      <c r="Y43" s="62">
        <f t="shared" si="2"/>
        <v>0</v>
      </c>
    </row>
    <row r="44" spans="1:27" ht="21.75" hidden="1" customHeight="1" x14ac:dyDescent="0.4">
      <c r="A44" s="172"/>
      <c r="B44" s="162" t="s">
        <v>31</v>
      </c>
      <c r="C44" s="65" t="s">
        <v>24</v>
      </c>
      <c r="D44" s="66">
        <f>#REF!</f>
        <v>0</v>
      </c>
      <c r="E44" s="72">
        <f>#REF!</f>
        <v>0</v>
      </c>
      <c r="F44" s="72">
        <f>#REF!</f>
        <v>0</v>
      </c>
      <c r="G44" s="72">
        <f>#REF!</f>
        <v>0</v>
      </c>
      <c r="H44" s="72">
        <f>#REF!</f>
        <v>0</v>
      </c>
      <c r="I44" s="72">
        <f>#REF!</f>
        <v>0</v>
      </c>
      <c r="J44" s="72">
        <f>#REF!</f>
        <v>0</v>
      </c>
      <c r="K44" s="72">
        <f>#REF!</f>
        <v>0</v>
      </c>
      <c r="L44" s="72">
        <f>#REF!</f>
        <v>0</v>
      </c>
      <c r="M44" s="72">
        <f>#REF!</f>
        <v>0</v>
      </c>
      <c r="N44" s="67">
        <f>#REF!</f>
        <v>0</v>
      </c>
      <c r="O44" s="66">
        <f>#REF!</f>
        <v>0</v>
      </c>
      <c r="P44" s="72">
        <f>#REF!</f>
        <v>0</v>
      </c>
      <c r="Q44" s="72">
        <f>#REF!</f>
        <v>0</v>
      </c>
      <c r="R44" s="67">
        <f>#REF!</f>
        <v>0</v>
      </c>
      <c r="S44" s="66">
        <f>#REF!</f>
        <v>0</v>
      </c>
      <c r="T44" s="67">
        <f>#REF!</f>
        <v>0</v>
      </c>
      <c r="U44" s="68">
        <f>#REF!</f>
        <v>0</v>
      </c>
      <c r="V44" s="66">
        <f>#REF!</f>
        <v>0</v>
      </c>
      <c r="W44" s="69">
        <f t="shared" si="0"/>
        <v>0</v>
      </c>
      <c r="X44" s="70">
        <v>1017</v>
      </c>
      <c r="Y44" s="62">
        <f t="shared" si="2"/>
        <v>0</v>
      </c>
    </row>
    <row r="45" spans="1:27" ht="21.75" hidden="1" customHeight="1" x14ac:dyDescent="0.4">
      <c r="A45" s="172"/>
      <c r="B45" s="162"/>
      <c r="C45" s="30" t="s">
        <v>25</v>
      </c>
      <c r="D45" s="36">
        <f>#REF!</f>
        <v>0</v>
      </c>
      <c r="E45" s="32">
        <f>#REF!</f>
        <v>0</v>
      </c>
      <c r="F45" s="32">
        <f>#REF!</f>
        <v>0</v>
      </c>
      <c r="G45" s="32">
        <f>#REF!</f>
        <v>0</v>
      </c>
      <c r="H45" s="32">
        <f>#REF!</f>
        <v>0</v>
      </c>
      <c r="I45" s="32">
        <f>#REF!</f>
        <v>0</v>
      </c>
      <c r="J45" s="32">
        <f>#REF!</f>
        <v>0</v>
      </c>
      <c r="K45" s="32">
        <f>#REF!</f>
        <v>0</v>
      </c>
      <c r="L45" s="32">
        <f>#REF!</f>
        <v>0</v>
      </c>
      <c r="M45" s="32">
        <f>#REF!</f>
        <v>0</v>
      </c>
      <c r="N45" s="35">
        <f>#REF!</f>
        <v>0</v>
      </c>
      <c r="O45" s="36">
        <f>#REF!</f>
        <v>0</v>
      </c>
      <c r="P45" s="32">
        <f>#REF!</f>
        <v>0</v>
      </c>
      <c r="Q45" s="32">
        <f>#REF!</f>
        <v>0</v>
      </c>
      <c r="R45" s="35">
        <f>#REF!</f>
        <v>0</v>
      </c>
      <c r="S45" s="36">
        <f>#REF!</f>
        <v>0</v>
      </c>
      <c r="T45" s="35">
        <f>#REF!</f>
        <v>0</v>
      </c>
      <c r="U45" s="37">
        <f>#REF!</f>
        <v>0</v>
      </c>
      <c r="V45" s="36">
        <f>#REF!</f>
        <v>0</v>
      </c>
      <c r="W45" s="39">
        <f t="shared" si="0"/>
        <v>0</v>
      </c>
      <c r="X45" s="40">
        <v>1017</v>
      </c>
      <c r="Y45" s="62">
        <f t="shared" si="2"/>
        <v>0</v>
      </c>
    </row>
    <row r="46" spans="1:27" ht="21.75" hidden="1" customHeight="1" x14ac:dyDescent="0.4">
      <c r="A46" s="172"/>
      <c r="B46" s="161" t="s">
        <v>32</v>
      </c>
      <c r="C46" s="65" t="s">
        <v>24</v>
      </c>
      <c r="D46" s="66">
        <f>#REF!</f>
        <v>0</v>
      </c>
      <c r="E46" s="72">
        <f>#REF!</f>
        <v>0</v>
      </c>
      <c r="F46" s="72">
        <f>#REF!</f>
        <v>0</v>
      </c>
      <c r="G46" s="72">
        <f>#REF!</f>
        <v>0</v>
      </c>
      <c r="H46" s="72">
        <f>#REF!</f>
        <v>0</v>
      </c>
      <c r="I46" s="72">
        <f>#REF!</f>
        <v>0</v>
      </c>
      <c r="J46" s="72">
        <f>#REF!</f>
        <v>0</v>
      </c>
      <c r="K46" s="72">
        <f>#REF!</f>
        <v>0</v>
      </c>
      <c r="L46" s="72">
        <f>#REF!</f>
        <v>0</v>
      </c>
      <c r="M46" s="72">
        <f>#REF!</f>
        <v>0</v>
      </c>
      <c r="N46" s="67">
        <f>#REF!</f>
        <v>0</v>
      </c>
      <c r="O46" s="66">
        <f>#REF!</f>
        <v>0</v>
      </c>
      <c r="P46" s="72">
        <f>#REF!</f>
        <v>0</v>
      </c>
      <c r="Q46" s="72">
        <f>#REF!</f>
        <v>0</v>
      </c>
      <c r="R46" s="67">
        <f>#REF!</f>
        <v>0</v>
      </c>
      <c r="S46" s="66">
        <f>#REF!</f>
        <v>0</v>
      </c>
      <c r="T46" s="67">
        <f>#REF!</f>
        <v>0</v>
      </c>
      <c r="U46" s="68">
        <f>#REF!</f>
        <v>0</v>
      </c>
      <c r="V46" s="66">
        <f>#REF!</f>
        <v>0</v>
      </c>
      <c r="W46" s="69">
        <f t="shared" si="0"/>
        <v>0</v>
      </c>
      <c r="X46" s="70">
        <v>0</v>
      </c>
      <c r="Y46" s="77" t="str">
        <f t="shared" si="2"/>
        <v>-</v>
      </c>
    </row>
    <row r="47" spans="1:27" ht="21.75" hidden="1" customHeight="1" x14ac:dyDescent="0.4">
      <c r="A47" s="172"/>
      <c r="B47" s="162"/>
      <c r="C47" s="30" t="s">
        <v>25</v>
      </c>
      <c r="D47" s="36">
        <f>#REF!</f>
        <v>0</v>
      </c>
      <c r="E47" s="32">
        <f>#REF!</f>
        <v>0</v>
      </c>
      <c r="F47" s="32">
        <f>#REF!</f>
        <v>0</v>
      </c>
      <c r="G47" s="32">
        <f>#REF!</f>
        <v>0</v>
      </c>
      <c r="H47" s="32">
        <f>#REF!</f>
        <v>0</v>
      </c>
      <c r="I47" s="32">
        <f>#REF!</f>
        <v>0</v>
      </c>
      <c r="J47" s="32">
        <f>#REF!</f>
        <v>0</v>
      </c>
      <c r="K47" s="32">
        <f>#REF!</f>
        <v>0</v>
      </c>
      <c r="L47" s="32">
        <f>#REF!</f>
        <v>0</v>
      </c>
      <c r="M47" s="32">
        <f>#REF!</f>
        <v>0</v>
      </c>
      <c r="N47" s="35">
        <f>#REF!</f>
        <v>0</v>
      </c>
      <c r="O47" s="36">
        <f>#REF!</f>
        <v>0</v>
      </c>
      <c r="P47" s="32">
        <f>#REF!</f>
        <v>0</v>
      </c>
      <c r="Q47" s="32">
        <f>#REF!</f>
        <v>0</v>
      </c>
      <c r="R47" s="35">
        <f>#REF!</f>
        <v>0</v>
      </c>
      <c r="S47" s="36">
        <f>#REF!</f>
        <v>0</v>
      </c>
      <c r="T47" s="35">
        <f>#REF!</f>
        <v>0</v>
      </c>
      <c r="U47" s="37">
        <f>#REF!</f>
        <v>0</v>
      </c>
      <c r="V47" s="36">
        <f>#REF!</f>
        <v>0</v>
      </c>
      <c r="W47" s="39">
        <f t="shared" si="0"/>
        <v>0</v>
      </c>
      <c r="X47" s="40">
        <v>0</v>
      </c>
      <c r="Y47" s="78" t="str">
        <f t="shared" si="2"/>
        <v>-</v>
      </c>
    </row>
    <row r="48" spans="1:27" ht="21.75" hidden="1" customHeight="1" x14ac:dyDescent="0.4">
      <c r="A48" s="172"/>
      <c r="B48" s="161" t="s">
        <v>33</v>
      </c>
      <c r="C48" s="65" t="s">
        <v>24</v>
      </c>
      <c r="D48" s="66">
        <f>#REF!</f>
        <v>0</v>
      </c>
      <c r="E48" s="72">
        <f>#REF!</f>
        <v>0</v>
      </c>
      <c r="F48" s="72">
        <f>#REF!</f>
        <v>0</v>
      </c>
      <c r="G48" s="72">
        <f>#REF!</f>
        <v>0</v>
      </c>
      <c r="H48" s="72">
        <f>#REF!</f>
        <v>0</v>
      </c>
      <c r="I48" s="72">
        <f>#REF!</f>
        <v>0</v>
      </c>
      <c r="J48" s="72">
        <f>#REF!</f>
        <v>0</v>
      </c>
      <c r="K48" s="72">
        <f>#REF!</f>
        <v>0</v>
      </c>
      <c r="L48" s="72">
        <f>#REF!</f>
        <v>0</v>
      </c>
      <c r="M48" s="72">
        <f>#REF!</f>
        <v>0</v>
      </c>
      <c r="N48" s="67">
        <f>#REF!</f>
        <v>0</v>
      </c>
      <c r="O48" s="66">
        <f>#REF!</f>
        <v>0</v>
      </c>
      <c r="P48" s="72">
        <f>#REF!</f>
        <v>0</v>
      </c>
      <c r="Q48" s="72">
        <f>#REF!</f>
        <v>0</v>
      </c>
      <c r="R48" s="67">
        <f>#REF!</f>
        <v>0</v>
      </c>
      <c r="S48" s="66">
        <f>#REF!</f>
        <v>0</v>
      </c>
      <c r="T48" s="67">
        <f>#REF!</f>
        <v>0</v>
      </c>
      <c r="U48" s="68">
        <f>#REF!</f>
        <v>0</v>
      </c>
      <c r="V48" s="66">
        <f>#REF!</f>
        <v>0</v>
      </c>
      <c r="W48" s="69">
        <f t="shared" si="0"/>
        <v>0</v>
      </c>
      <c r="X48" s="70">
        <v>0</v>
      </c>
      <c r="Y48" s="77" t="str">
        <f t="shared" si="2"/>
        <v>-</v>
      </c>
    </row>
    <row r="49" spans="1:25" ht="21.75" hidden="1" customHeight="1" x14ac:dyDescent="0.4">
      <c r="A49" s="172"/>
      <c r="B49" s="162"/>
      <c r="C49" s="30" t="s">
        <v>25</v>
      </c>
      <c r="D49" s="36">
        <f>#REF!</f>
        <v>0</v>
      </c>
      <c r="E49" s="32">
        <f>#REF!</f>
        <v>0</v>
      </c>
      <c r="F49" s="32">
        <f>#REF!</f>
        <v>0</v>
      </c>
      <c r="G49" s="32">
        <f>#REF!</f>
        <v>0</v>
      </c>
      <c r="H49" s="32">
        <f>#REF!</f>
        <v>0</v>
      </c>
      <c r="I49" s="32">
        <f>#REF!</f>
        <v>0</v>
      </c>
      <c r="J49" s="32">
        <f>#REF!</f>
        <v>0</v>
      </c>
      <c r="K49" s="32">
        <f>#REF!</f>
        <v>0</v>
      </c>
      <c r="L49" s="32">
        <f>#REF!</f>
        <v>0</v>
      </c>
      <c r="M49" s="32">
        <f>#REF!</f>
        <v>0</v>
      </c>
      <c r="N49" s="35">
        <f>#REF!</f>
        <v>0</v>
      </c>
      <c r="O49" s="36">
        <f>#REF!</f>
        <v>0</v>
      </c>
      <c r="P49" s="32">
        <f>#REF!</f>
        <v>0</v>
      </c>
      <c r="Q49" s="32">
        <f>#REF!</f>
        <v>0</v>
      </c>
      <c r="R49" s="35">
        <f>#REF!</f>
        <v>0</v>
      </c>
      <c r="S49" s="36">
        <f>#REF!</f>
        <v>0</v>
      </c>
      <c r="T49" s="35">
        <f>#REF!</f>
        <v>0</v>
      </c>
      <c r="U49" s="37">
        <f>#REF!</f>
        <v>0</v>
      </c>
      <c r="V49" s="36">
        <f>#REF!</f>
        <v>0</v>
      </c>
      <c r="W49" s="39">
        <f t="shared" si="0"/>
        <v>0</v>
      </c>
      <c r="X49" s="40">
        <v>0</v>
      </c>
      <c r="Y49" s="78" t="str">
        <f t="shared" si="2"/>
        <v>-</v>
      </c>
    </row>
    <row r="50" spans="1:25" ht="21.75" hidden="1" customHeight="1" x14ac:dyDescent="0.4">
      <c r="A50" s="172"/>
      <c r="B50" s="162" t="s">
        <v>34</v>
      </c>
      <c r="C50" s="44" t="s">
        <v>24</v>
      </c>
      <c r="D50" s="48">
        <f>#REF!</f>
        <v>0</v>
      </c>
      <c r="E50" s="46">
        <f>#REF!</f>
        <v>0</v>
      </c>
      <c r="F50" s="46">
        <f>#REF!</f>
        <v>0</v>
      </c>
      <c r="G50" s="46">
        <f>#REF!</f>
        <v>0</v>
      </c>
      <c r="H50" s="46">
        <f>#REF!</f>
        <v>0</v>
      </c>
      <c r="I50" s="46">
        <f>#REF!</f>
        <v>0</v>
      </c>
      <c r="J50" s="46">
        <f>#REF!</f>
        <v>0</v>
      </c>
      <c r="K50" s="46">
        <f>#REF!</f>
        <v>0</v>
      </c>
      <c r="L50" s="46">
        <f>#REF!</f>
        <v>0</v>
      </c>
      <c r="M50" s="46">
        <f>#REF!</f>
        <v>0</v>
      </c>
      <c r="N50" s="47">
        <f>#REF!</f>
        <v>0</v>
      </c>
      <c r="O50" s="48">
        <f>#REF!</f>
        <v>0</v>
      </c>
      <c r="P50" s="46">
        <f>#REF!</f>
        <v>0</v>
      </c>
      <c r="Q50" s="46">
        <f>#REF!</f>
        <v>0</v>
      </c>
      <c r="R50" s="47">
        <f>#REF!</f>
        <v>0</v>
      </c>
      <c r="S50" s="48">
        <f>#REF!</f>
        <v>0</v>
      </c>
      <c r="T50" s="47">
        <f>#REF!</f>
        <v>0</v>
      </c>
      <c r="U50" s="49">
        <f>#REF!</f>
        <v>0</v>
      </c>
      <c r="V50" s="48">
        <f>#REF!</f>
        <v>0</v>
      </c>
      <c r="W50" s="50">
        <f t="shared" si="0"/>
        <v>0</v>
      </c>
      <c r="X50" s="51">
        <v>2</v>
      </c>
      <c r="Y50" s="52">
        <f t="shared" si="2"/>
        <v>0</v>
      </c>
    </row>
    <row r="51" spans="1:25" ht="21.75" hidden="1" customHeight="1" x14ac:dyDescent="0.4">
      <c r="A51" s="172"/>
      <c r="B51" s="162"/>
      <c r="C51" s="55" t="s">
        <v>25</v>
      </c>
      <c r="D51" s="56">
        <f>#REF!</f>
        <v>0</v>
      </c>
      <c r="E51" s="57">
        <f>#REF!</f>
        <v>0</v>
      </c>
      <c r="F51" s="57">
        <f>#REF!</f>
        <v>0</v>
      </c>
      <c r="G51" s="57">
        <f>#REF!</f>
        <v>0</v>
      </c>
      <c r="H51" s="57">
        <f>#REF!</f>
        <v>0</v>
      </c>
      <c r="I51" s="57">
        <f>#REF!</f>
        <v>0</v>
      </c>
      <c r="J51" s="57">
        <f>#REF!</f>
        <v>0</v>
      </c>
      <c r="K51" s="57">
        <f>#REF!</f>
        <v>0</v>
      </c>
      <c r="L51" s="57">
        <f>#REF!</f>
        <v>0</v>
      </c>
      <c r="M51" s="57">
        <f>#REF!</f>
        <v>0</v>
      </c>
      <c r="N51" s="58">
        <f>#REF!</f>
        <v>0</v>
      </c>
      <c r="O51" s="56">
        <f>#REF!</f>
        <v>0</v>
      </c>
      <c r="P51" s="57">
        <f>#REF!</f>
        <v>0</v>
      </c>
      <c r="Q51" s="57">
        <f>#REF!</f>
        <v>0</v>
      </c>
      <c r="R51" s="58">
        <f>#REF!</f>
        <v>0</v>
      </c>
      <c r="S51" s="56">
        <f>#REF!</f>
        <v>0</v>
      </c>
      <c r="T51" s="58">
        <f>#REF!</f>
        <v>0</v>
      </c>
      <c r="U51" s="59">
        <f>#REF!</f>
        <v>0</v>
      </c>
      <c r="V51" s="56">
        <f>#REF!</f>
        <v>0</v>
      </c>
      <c r="W51" s="60">
        <f t="shared" si="0"/>
        <v>0</v>
      </c>
      <c r="X51" s="61">
        <v>2</v>
      </c>
      <c r="Y51" s="62">
        <f t="shared" si="2"/>
        <v>0</v>
      </c>
    </row>
    <row r="52" spans="1:25" ht="21.75" hidden="1" customHeight="1" x14ac:dyDescent="0.4">
      <c r="A52" s="163" t="s">
        <v>35</v>
      </c>
      <c r="B52" s="164"/>
      <c r="C52" s="104" t="s">
        <v>24</v>
      </c>
      <c r="D52" s="105">
        <f>D30+D32+D34+D36+D38+D40+D42+D44+D46+D48+D50</f>
        <v>0</v>
      </c>
      <c r="E52" s="105">
        <f t="shared" ref="E52:V53" si="5">E30+E32+E34+E36+E38+E40+E42+E44+E46+E48+E50</f>
        <v>0</v>
      </c>
      <c r="F52" s="105">
        <f t="shared" si="5"/>
        <v>0</v>
      </c>
      <c r="G52" s="105">
        <f t="shared" si="5"/>
        <v>0</v>
      </c>
      <c r="H52" s="105">
        <f t="shared" si="5"/>
        <v>0</v>
      </c>
      <c r="I52" s="105">
        <f t="shared" si="5"/>
        <v>0</v>
      </c>
      <c r="J52" s="105">
        <f t="shared" si="5"/>
        <v>0</v>
      </c>
      <c r="K52" s="105">
        <f t="shared" si="5"/>
        <v>0</v>
      </c>
      <c r="L52" s="105">
        <f t="shared" si="5"/>
        <v>0</v>
      </c>
      <c r="M52" s="105">
        <f t="shared" si="5"/>
        <v>0</v>
      </c>
      <c r="N52" s="106">
        <f t="shared" si="5"/>
        <v>0</v>
      </c>
      <c r="O52" s="105">
        <f t="shared" si="5"/>
        <v>0</v>
      </c>
      <c r="P52" s="105">
        <f t="shared" si="5"/>
        <v>0</v>
      </c>
      <c r="Q52" s="105">
        <f t="shared" si="5"/>
        <v>0</v>
      </c>
      <c r="R52" s="106">
        <f t="shared" si="5"/>
        <v>0</v>
      </c>
      <c r="S52" s="105">
        <f t="shared" si="5"/>
        <v>0</v>
      </c>
      <c r="T52" s="106">
        <f t="shared" si="5"/>
        <v>0</v>
      </c>
      <c r="U52" s="107">
        <f t="shared" si="5"/>
        <v>0</v>
      </c>
      <c r="V52" s="105">
        <f t="shared" si="5"/>
        <v>0</v>
      </c>
      <c r="W52" s="108">
        <f t="shared" si="0"/>
        <v>0</v>
      </c>
      <c r="X52" s="105">
        <f>X30+X32+X34+X36+X38+X40+X42+X44+X46+X48+X50</f>
        <v>425897</v>
      </c>
      <c r="Y52" s="109">
        <f t="shared" si="2"/>
        <v>0</v>
      </c>
    </row>
    <row r="53" spans="1:25" ht="21.75" hidden="1" customHeight="1" thickBot="1" x14ac:dyDescent="0.45">
      <c r="A53" s="165"/>
      <c r="B53" s="166"/>
      <c r="C53" s="110" t="s">
        <v>25</v>
      </c>
      <c r="D53" s="111">
        <f>D31+D33+D35+D37+D39+D41+D43+D45+D47+D49+D51</f>
        <v>0</v>
      </c>
      <c r="E53" s="111">
        <f t="shared" si="5"/>
        <v>0</v>
      </c>
      <c r="F53" s="111">
        <f t="shared" si="5"/>
        <v>0</v>
      </c>
      <c r="G53" s="111">
        <f t="shared" si="5"/>
        <v>0</v>
      </c>
      <c r="H53" s="111">
        <f t="shared" si="5"/>
        <v>0</v>
      </c>
      <c r="I53" s="111">
        <f t="shared" si="5"/>
        <v>0</v>
      </c>
      <c r="J53" s="111">
        <f t="shared" si="5"/>
        <v>0</v>
      </c>
      <c r="K53" s="111">
        <f t="shared" si="5"/>
        <v>0</v>
      </c>
      <c r="L53" s="111">
        <f t="shared" si="5"/>
        <v>0</v>
      </c>
      <c r="M53" s="111">
        <f t="shared" si="5"/>
        <v>0</v>
      </c>
      <c r="N53" s="112">
        <f t="shared" si="5"/>
        <v>0</v>
      </c>
      <c r="O53" s="111">
        <f t="shared" si="5"/>
        <v>0</v>
      </c>
      <c r="P53" s="111">
        <f t="shared" si="5"/>
        <v>0</v>
      </c>
      <c r="Q53" s="111">
        <f t="shared" si="5"/>
        <v>0</v>
      </c>
      <c r="R53" s="112">
        <f t="shared" si="5"/>
        <v>0</v>
      </c>
      <c r="S53" s="111">
        <f t="shared" si="5"/>
        <v>0</v>
      </c>
      <c r="T53" s="112">
        <f t="shared" si="5"/>
        <v>0</v>
      </c>
      <c r="U53" s="113">
        <f t="shared" si="5"/>
        <v>0</v>
      </c>
      <c r="V53" s="111">
        <f t="shared" si="5"/>
        <v>0</v>
      </c>
      <c r="W53" s="114">
        <f t="shared" si="0"/>
        <v>0</v>
      </c>
      <c r="X53" s="111">
        <f>X31+X33+X35+X37+X39+X41+X43+X45+X47+X49+X51</f>
        <v>442767</v>
      </c>
      <c r="Y53" s="115">
        <f t="shared" si="2"/>
        <v>0</v>
      </c>
    </row>
    <row r="54" spans="1:25" ht="21.75" hidden="1" customHeight="1" x14ac:dyDescent="0.4">
      <c r="A54" s="181" t="s">
        <v>38</v>
      </c>
      <c r="B54" s="173" t="s">
        <v>37</v>
      </c>
      <c r="C54" s="17" t="s">
        <v>21</v>
      </c>
      <c r="D54" s="18">
        <f t="shared" ref="D54:V67" si="6">D6+D30</f>
        <v>4350</v>
      </c>
      <c r="E54" s="18">
        <f t="shared" si="6"/>
        <v>920</v>
      </c>
      <c r="F54" s="18">
        <f t="shared" si="6"/>
        <v>324</v>
      </c>
      <c r="G54" s="18">
        <f t="shared" si="6"/>
        <v>46</v>
      </c>
      <c r="H54" s="18">
        <f t="shared" si="6"/>
        <v>84</v>
      </c>
      <c r="I54" s="18">
        <f t="shared" si="6"/>
        <v>101</v>
      </c>
      <c r="J54" s="18">
        <f t="shared" si="6"/>
        <v>76</v>
      </c>
      <c r="K54" s="18">
        <f t="shared" si="6"/>
        <v>8</v>
      </c>
      <c r="L54" s="18">
        <f t="shared" si="6"/>
        <v>5</v>
      </c>
      <c r="M54" s="18">
        <f t="shared" si="6"/>
        <v>2</v>
      </c>
      <c r="N54" s="18">
        <f t="shared" si="6"/>
        <v>3</v>
      </c>
      <c r="O54" s="21">
        <f t="shared" si="6"/>
        <v>6</v>
      </c>
      <c r="P54" s="19">
        <f t="shared" si="6"/>
        <v>6</v>
      </c>
      <c r="Q54" s="19">
        <f t="shared" si="6"/>
        <v>60</v>
      </c>
      <c r="R54" s="22">
        <f t="shared" si="6"/>
        <v>4</v>
      </c>
      <c r="S54" s="18">
        <f t="shared" si="6"/>
        <v>101</v>
      </c>
      <c r="T54" s="20">
        <f t="shared" si="6"/>
        <v>10</v>
      </c>
      <c r="U54" s="23">
        <f t="shared" si="6"/>
        <v>36</v>
      </c>
      <c r="V54" s="24">
        <f t="shared" si="6"/>
        <v>20</v>
      </c>
      <c r="W54" s="25">
        <f t="shared" si="0"/>
        <v>6162</v>
      </c>
      <c r="X54" s="26">
        <v>2861</v>
      </c>
      <c r="Y54" s="27">
        <f t="shared" si="2"/>
        <v>215.37923802866129</v>
      </c>
    </row>
    <row r="55" spans="1:25" ht="21.75" hidden="1" customHeight="1" x14ac:dyDescent="0.4">
      <c r="A55" s="182"/>
      <c r="B55" s="162"/>
      <c r="C55" s="30" t="s">
        <v>22</v>
      </c>
      <c r="D55" s="31">
        <f t="shared" si="6"/>
        <v>4769</v>
      </c>
      <c r="E55" s="32">
        <f t="shared" si="6"/>
        <v>1010</v>
      </c>
      <c r="F55" s="32">
        <f t="shared" si="6"/>
        <v>395</v>
      </c>
      <c r="G55" s="32">
        <f t="shared" si="6"/>
        <v>49</v>
      </c>
      <c r="H55" s="32">
        <f t="shared" si="6"/>
        <v>85</v>
      </c>
      <c r="I55" s="32">
        <f t="shared" si="6"/>
        <v>101</v>
      </c>
      <c r="J55" s="32">
        <f t="shared" si="6"/>
        <v>99</v>
      </c>
      <c r="K55" s="33">
        <f t="shared" si="6"/>
        <v>10</v>
      </c>
      <c r="L55" s="33">
        <f t="shared" si="6"/>
        <v>5</v>
      </c>
      <c r="M55" s="33">
        <f t="shared" si="6"/>
        <v>2</v>
      </c>
      <c r="N55" s="33">
        <f t="shared" si="6"/>
        <v>3</v>
      </c>
      <c r="O55" s="34">
        <f t="shared" si="6"/>
        <v>22</v>
      </c>
      <c r="P55" s="32">
        <f t="shared" si="6"/>
        <v>6</v>
      </c>
      <c r="Q55" s="32">
        <f t="shared" si="6"/>
        <v>696</v>
      </c>
      <c r="R55" s="35">
        <f t="shared" si="6"/>
        <v>7</v>
      </c>
      <c r="S55" s="36">
        <f t="shared" si="6"/>
        <v>122</v>
      </c>
      <c r="T55" s="33">
        <f t="shared" si="6"/>
        <v>22</v>
      </c>
      <c r="U55" s="37">
        <f t="shared" si="6"/>
        <v>42</v>
      </c>
      <c r="V55" s="38">
        <f t="shared" si="6"/>
        <v>21</v>
      </c>
      <c r="W55" s="39">
        <f t="shared" si="0"/>
        <v>7466</v>
      </c>
      <c r="X55" s="40">
        <v>3838</v>
      </c>
      <c r="Y55" s="41">
        <f t="shared" si="2"/>
        <v>194.52840020844189</v>
      </c>
    </row>
    <row r="56" spans="1:25" ht="21.75" hidden="1" customHeight="1" x14ac:dyDescent="0.4">
      <c r="A56" s="182"/>
      <c r="B56" s="162" t="s">
        <v>23</v>
      </c>
      <c r="C56" s="44" t="s">
        <v>24</v>
      </c>
      <c r="D56" s="31">
        <f t="shared" si="6"/>
        <v>2148</v>
      </c>
      <c r="E56" s="46">
        <f t="shared" si="6"/>
        <v>1198</v>
      </c>
      <c r="F56" s="46">
        <f t="shared" si="6"/>
        <v>5045</v>
      </c>
      <c r="G56" s="46">
        <f t="shared" si="6"/>
        <v>2786</v>
      </c>
      <c r="H56" s="46">
        <f t="shared" si="6"/>
        <v>483</v>
      </c>
      <c r="I56" s="46">
        <f t="shared" si="6"/>
        <v>178</v>
      </c>
      <c r="J56" s="46">
        <f t="shared" si="6"/>
        <v>203</v>
      </c>
      <c r="K56" s="116">
        <f t="shared" si="6"/>
        <v>25</v>
      </c>
      <c r="L56" s="116">
        <f t="shared" si="6"/>
        <v>72</v>
      </c>
      <c r="M56" s="116">
        <f t="shared" si="6"/>
        <v>46</v>
      </c>
      <c r="N56" s="116">
        <f t="shared" si="6"/>
        <v>25</v>
      </c>
      <c r="O56" s="117">
        <f t="shared" si="6"/>
        <v>20</v>
      </c>
      <c r="P56" s="46">
        <f t="shared" si="6"/>
        <v>135</v>
      </c>
      <c r="Q56" s="46">
        <f t="shared" si="6"/>
        <v>35</v>
      </c>
      <c r="R56" s="47">
        <f t="shared" si="6"/>
        <v>116</v>
      </c>
      <c r="S56" s="48">
        <f t="shared" si="6"/>
        <v>159</v>
      </c>
      <c r="T56" s="116">
        <f t="shared" si="6"/>
        <v>71</v>
      </c>
      <c r="U56" s="49">
        <f t="shared" si="6"/>
        <v>70</v>
      </c>
      <c r="V56" s="118">
        <f t="shared" si="6"/>
        <v>736</v>
      </c>
      <c r="W56" s="50">
        <f t="shared" si="0"/>
        <v>13551</v>
      </c>
      <c r="X56" s="51">
        <v>20055</v>
      </c>
      <c r="Y56" s="52">
        <f t="shared" si="2"/>
        <v>67.569184741959603</v>
      </c>
    </row>
    <row r="57" spans="1:25" ht="21.75" hidden="1" customHeight="1" x14ac:dyDescent="0.4">
      <c r="A57" s="182"/>
      <c r="B57" s="162"/>
      <c r="C57" s="55" t="s">
        <v>25</v>
      </c>
      <c r="D57" s="31">
        <f t="shared" si="6"/>
        <v>2733</v>
      </c>
      <c r="E57" s="57">
        <f t="shared" si="6"/>
        <v>2042</v>
      </c>
      <c r="F57" s="57">
        <f t="shared" si="6"/>
        <v>7164</v>
      </c>
      <c r="G57" s="57">
        <f t="shared" si="6"/>
        <v>2849</v>
      </c>
      <c r="H57" s="57">
        <f t="shared" si="6"/>
        <v>672</v>
      </c>
      <c r="I57" s="57">
        <f t="shared" si="6"/>
        <v>209</v>
      </c>
      <c r="J57" s="57">
        <f t="shared" si="6"/>
        <v>289</v>
      </c>
      <c r="K57" s="119">
        <f t="shared" si="6"/>
        <v>33</v>
      </c>
      <c r="L57" s="119">
        <f t="shared" si="6"/>
        <v>86</v>
      </c>
      <c r="M57" s="119">
        <f t="shared" si="6"/>
        <v>77</v>
      </c>
      <c r="N57" s="119">
        <f t="shared" si="6"/>
        <v>27</v>
      </c>
      <c r="O57" s="120">
        <f t="shared" si="6"/>
        <v>22</v>
      </c>
      <c r="P57" s="57">
        <f t="shared" si="6"/>
        <v>239</v>
      </c>
      <c r="Q57" s="57">
        <f t="shared" si="6"/>
        <v>50</v>
      </c>
      <c r="R57" s="58">
        <f t="shared" si="6"/>
        <v>256</v>
      </c>
      <c r="S57" s="56">
        <f t="shared" si="6"/>
        <v>442</v>
      </c>
      <c r="T57" s="119">
        <f t="shared" si="6"/>
        <v>91</v>
      </c>
      <c r="U57" s="59">
        <f t="shared" si="6"/>
        <v>96</v>
      </c>
      <c r="V57" s="121">
        <f t="shared" si="6"/>
        <v>1181</v>
      </c>
      <c r="W57" s="60">
        <f t="shared" si="0"/>
        <v>18558</v>
      </c>
      <c r="X57" s="61">
        <v>21404</v>
      </c>
      <c r="Y57" s="62">
        <f t="shared" si="2"/>
        <v>86.70341992150999</v>
      </c>
    </row>
    <row r="58" spans="1:25" ht="21.75" hidden="1" customHeight="1" x14ac:dyDescent="0.4">
      <c r="A58" s="182"/>
      <c r="B58" s="162" t="s">
        <v>26</v>
      </c>
      <c r="C58" s="65" t="s">
        <v>24</v>
      </c>
      <c r="D58" s="31">
        <f t="shared" si="6"/>
        <v>35425</v>
      </c>
      <c r="E58" s="72">
        <f t="shared" si="6"/>
        <v>44098</v>
      </c>
      <c r="F58" s="72">
        <f t="shared" si="6"/>
        <v>55762</v>
      </c>
      <c r="G58" s="72">
        <f t="shared" si="6"/>
        <v>14919</v>
      </c>
      <c r="H58" s="72">
        <f t="shared" si="6"/>
        <v>5808</v>
      </c>
      <c r="I58" s="72">
        <f t="shared" si="6"/>
        <v>6139</v>
      </c>
      <c r="J58" s="72">
        <f t="shared" si="6"/>
        <v>5797</v>
      </c>
      <c r="K58" s="122">
        <f t="shared" si="6"/>
        <v>59</v>
      </c>
      <c r="L58" s="122">
        <f t="shared" si="6"/>
        <v>408</v>
      </c>
      <c r="M58" s="122">
        <f t="shared" si="6"/>
        <v>337</v>
      </c>
      <c r="N58" s="122">
        <f t="shared" si="6"/>
        <v>126</v>
      </c>
      <c r="O58" s="123">
        <f t="shared" si="6"/>
        <v>631</v>
      </c>
      <c r="P58" s="72">
        <f t="shared" si="6"/>
        <v>484</v>
      </c>
      <c r="Q58" s="72">
        <f t="shared" si="6"/>
        <v>367</v>
      </c>
      <c r="R58" s="67">
        <f t="shared" si="6"/>
        <v>195</v>
      </c>
      <c r="S58" s="66">
        <f t="shared" si="6"/>
        <v>3515</v>
      </c>
      <c r="T58" s="122">
        <f t="shared" si="6"/>
        <v>532</v>
      </c>
      <c r="U58" s="68">
        <f t="shared" si="6"/>
        <v>1157</v>
      </c>
      <c r="V58" s="124">
        <f t="shared" si="6"/>
        <v>7037</v>
      </c>
      <c r="W58" s="69">
        <f t="shared" si="0"/>
        <v>182796</v>
      </c>
      <c r="X58" s="70">
        <v>364792</v>
      </c>
      <c r="Y58" s="71">
        <f t="shared" si="2"/>
        <v>50.109651527445777</v>
      </c>
    </row>
    <row r="59" spans="1:25" ht="21.75" hidden="1" customHeight="1" x14ac:dyDescent="0.4">
      <c r="A59" s="182"/>
      <c r="B59" s="162"/>
      <c r="C59" s="30" t="s">
        <v>25</v>
      </c>
      <c r="D59" s="31">
        <f t="shared" si="6"/>
        <v>37515</v>
      </c>
      <c r="E59" s="32">
        <f t="shared" si="6"/>
        <v>45699</v>
      </c>
      <c r="F59" s="32">
        <f t="shared" si="6"/>
        <v>57711</v>
      </c>
      <c r="G59" s="32">
        <f t="shared" si="6"/>
        <v>15837</v>
      </c>
      <c r="H59" s="32">
        <f t="shared" si="6"/>
        <v>6155</v>
      </c>
      <c r="I59" s="32">
        <f t="shared" si="6"/>
        <v>6374</v>
      </c>
      <c r="J59" s="32">
        <f t="shared" si="6"/>
        <v>6013</v>
      </c>
      <c r="K59" s="33">
        <f t="shared" si="6"/>
        <v>61</v>
      </c>
      <c r="L59" s="33">
        <f t="shared" si="6"/>
        <v>425</v>
      </c>
      <c r="M59" s="33">
        <f t="shared" si="6"/>
        <v>347</v>
      </c>
      <c r="N59" s="33">
        <f t="shared" si="6"/>
        <v>126</v>
      </c>
      <c r="O59" s="34">
        <f t="shared" si="6"/>
        <v>737</v>
      </c>
      <c r="P59" s="32">
        <f t="shared" si="6"/>
        <v>526</v>
      </c>
      <c r="Q59" s="32">
        <f t="shared" si="6"/>
        <v>417</v>
      </c>
      <c r="R59" s="35">
        <f t="shared" si="6"/>
        <v>248</v>
      </c>
      <c r="S59" s="36">
        <f t="shared" si="6"/>
        <v>3681</v>
      </c>
      <c r="T59" s="33">
        <f t="shared" si="6"/>
        <v>552</v>
      </c>
      <c r="U59" s="37">
        <f t="shared" si="6"/>
        <v>1227</v>
      </c>
      <c r="V59" s="38">
        <f t="shared" si="6"/>
        <v>7614</v>
      </c>
      <c r="W59" s="39">
        <f t="shared" si="0"/>
        <v>191265</v>
      </c>
      <c r="X59" s="40">
        <v>372555</v>
      </c>
      <c r="Y59" s="41">
        <f t="shared" si="2"/>
        <v>51.338728509884447</v>
      </c>
    </row>
    <row r="60" spans="1:25" ht="12" hidden="1" customHeight="1" x14ac:dyDescent="0.4">
      <c r="A60" s="182"/>
      <c r="B60" s="162" t="s">
        <v>27</v>
      </c>
      <c r="C60" s="44" t="s">
        <v>24</v>
      </c>
      <c r="D60" s="31">
        <f t="shared" si="6"/>
        <v>237</v>
      </c>
      <c r="E60" s="46">
        <f t="shared" si="6"/>
        <v>3368</v>
      </c>
      <c r="F60" s="46">
        <f t="shared" si="6"/>
        <v>6527</v>
      </c>
      <c r="G60" s="46">
        <f t="shared" si="6"/>
        <v>3917</v>
      </c>
      <c r="H60" s="46">
        <f t="shared" si="6"/>
        <v>114</v>
      </c>
      <c r="I60" s="46">
        <f t="shared" si="6"/>
        <v>176</v>
      </c>
      <c r="J60" s="46">
        <f t="shared" si="6"/>
        <v>245</v>
      </c>
      <c r="K60" s="116">
        <f t="shared" si="6"/>
        <v>0</v>
      </c>
      <c r="L60" s="116">
        <f t="shared" si="6"/>
        <v>45</v>
      </c>
      <c r="M60" s="116">
        <f t="shared" si="6"/>
        <v>53</v>
      </c>
      <c r="N60" s="116">
        <f t="shared" si="6"/>
        <v>16</v>
      </c>
      <c r="O60" s="117">
        <f t="shared" si="6"/>
        <v>31</v>
      </c>
      <c r="P60" s="46">
        <f t="shared" si="6"/>
        <v>21</v>
      </c>
      <c r="Q60" s="46">
        <f t="shared" si="6"/>
        <v>15</v>
      </c>
      <c r="R60" s="47">
        <f t="shared" si="6"/>
        <v>5</v>
      </c>
      <c r="S60" s="48">
        <f t="shared" si="6"/>
        <v>28</v>
      </c>
      <c r="T60" s="116">
        <f t="shared" si="6"/>
        <v>8</v>
      </c>
      <c r="U60" s="49">
        <f t="shared" si="6"/>
        <v>52</v>
      </c>
      <c r="V60" s="118">
        <f t="shared" si="6"/>
        <v>452</v>
      </c>
      <c r="W60" s="50">
        <f t="shared" si="0"/>
        <v>15310</v>
      </c>
      <c r="X60" s="51">
        <v>39138</v>
      </c>
      <c r="Y60" s="52">
        <f t="shared" si="2"/>
        <v>39.117992743625123</v>
      </c>
    </row>
    <row r="61" spans="1:25" ht="21.75" hidden="1" customHeight="1" x14ac:dyDescent="0.4">
      <c r="A61" s="182"/>
      <c r="B61" s="162"/>
      <c r="C61" s="55" t="s">
        <v>25</v>
      </c>
      <c r="D61" s="31">
        <f t="shared" si="6"/>
        <v>344</v>
      </c>
      <c r="E61" s="57">
        <f t="shared" si="6"/>
        <v>4640</v>
      </c>
      <c r="F61" s="57">
        <f t="shared" si="6"/>
        <v>8139</v>
      </c>
      <c r="G61" s="57">
        <f t="shared" si="6"/>
        <v>4581</v>
      </c>
      <c r="H61" s="57">
        <f t="shared" si="6"/>
        <v>159</v>
      </c>
      <c r="I61" s="57">
        <f t="shared" si="6"/>
        <v>228</v>
      </c>
      <c r="J61" s="57">
        <f t="shared" si="6"/>
        <v>329</v>
      </c>
      <c r="K61" s="119">
        <f t="shared" si="6"/>
        <v>0</v>
      </c>
      <c r="L61" s="119">
        <f t="shared" si="6"/>
        <v>62</v>
      </c>
      <c r="M61" s="119">
        <f t="shared" si="6"/>
        <v>73</v>
      </c>
      <c r="N61" s="119">
        <f t="shared" si="6"/>
        <v>30</v>
      </c>
      <c r="O61" s="120">
        <f t="shared" si="6"/>
        <v>53</v>
      </c>
      <c r="P61" s="57">
        <f t="shared" si="6"/>
        <v>40</v>
      </c>
      <c r="Q61" s="57">
        <f t="shared" si="6"/>
        <v>28</v>
      </c>
      <c r="R61" s="58">
        <f t="shared" si="6"/>
        <v>5</v>
      </c>
      <c r="S61" s="56">
        <f t="shared" si="6"/>
        <v>36</v>
      </c>
      <c r="T61" s="119">
        <f t="shared" si="6"/>
        <v>17</v>
      </c>
      <c r="U61" s="59">
        <f t="shared" si="6"/>
        <v>57</v>
      </c>
      <c r="V61" s="121">
        <f t="shared" si="6"/>
        <v>778</v>
      </c>
      <c r="W61" s="60">
        <f t="shared" si="0"/>
        <v>19599</v>
      </c>
      <c r="X61" s="61">
        <v>42600</v>
      </c>
      <c r="Y61" s="62">
        <f t="shared" si="2"/>
        <v>46.007042253521121</v>
      </c>
    </row>
    <row r="62" spans="1:25" ht="21.75" hidden="1" customHeight="1" x14ac:dyDescent="0.4">
      <c r="A62" s="182"/>
      <c r="B62" s="161" t="s">
        <v>28</v>
      </c>
      <c r="C62" s="65" t="s">
        <v>24</v>
      </c>
      <c r="D62" s="31">
        <f t="shared" si="6"/>
        <v>0</v>
      </c>
      <c r="E62" s="72">
        <f t="shared" si="6"/>
        <v>0</v>
      </c>
      <c r="F62" s="72">
        <f t="shared" si="6"/>
        <v>13</v>
      </c>
      <c r="G62" s="72">
        <f t="shared" si="6"/>
        <v>0</v>
      </c>
      <c r="H62" s="72">
        <f t="shared" si="6"/>
        <v>0</v>
      </c>
      <c r="I62" s="72">
        <f t="shared" si="6"/>
        <v>0</v>
      </c>
      <c r="J62" s="72">
        <f t="shared" si="6"/>
        <v>0</v>
      </c>
      <c r="K62" s="122">
        <f t="shared" si="6"/>
        <v>0</v>
      </c>
      <c r="L62" s="122">
        <f t="shared" si="6"/>
        <v>0</v>
      </c>
      <c r="M62" s="122">
        <f t="shared" si="6"/>
        <v>0</v>
      </c>
      <c r="N62" s="122">
        <f t="shared" si="6"/>
        <v>0</v>
      </c>
      <c r="O62" s="123">
        <f t="shared" si="6"/>
        <v>0</v>
      </c>
      <c r="P62" s="72">
        <f t="shared" si="6"/>
        <v>0</v>
      </c>
      <c r="Q62" s="72">
        <f t="shared" si="6"/>
        <v>0</v>
      </c>
      <c r="R62" s="67">
        <f t="shared" si="6"/>
        <v>0</v>
      </c>
      <c r="S62" s="66">
        <f t="shared" si="6"/>
        <v>0</v>
      </c>
      <c r="T62" s="122">
        <f t="shared" si="6"/>
        <v>0</v>
      </c>
      <c r="U62" s="68">
        <f t="shared" si="6"/>
        <v>8</v>
      </c>
      <c r="V62" s="124">
        <f t="shared" si="6"/>
        <v>0</v>
      </c>
      <c r="W62" s="69">
        <f t="shared" si="0"/>
        <v>21</v>
      </c>
      <c r="X62" s="70">
        <v>48</v>
      </c>
      <c r="Y62" s="52">
        <f t="shared" si="2"/>
        <v>43.75</v>
      </c>
    </row>
    <row r="63" spans="1:25" ht="21.75" hidden="1" customHeight="1" x14ac:dyDescent="0.4">
      <c r="A63" s="182"/>
      <c r="B63" s="162"/>
      <c r="C63" s="30" t="s">
        <v>25</v>
      </c>
      <c r="D63" s="31">
        <f t="shared" si="6"/>
        <v>0</v>
      </c>
      <c r="E63" s="32">
        <f t="shared" si="6"/>
        <v>0</v>
      </c>
      <c r="F63" s="32">
        <f t="shared" si="6"/>
        <v>13</v>
      </c>
      <c r="G63" s="32">
        <f t="shared" si="6"/>
        <v>0</v>
      </c>
      <c r="H63" s="32">
        <f t="shared" si="6"/>
        <v>0</v>
      </c>
      <c r="I63" s="32">
        <f t="shared" si="6"/>
        <v>0</v>
      </c>
      <c r="J63" s="32">
        <f t="shared" si="6"/>
        <v>0</v>
      </c>
      <c r="K63" s="33">
        <f t="shared" si="6"/>
        <v>0</v>
      </c>
      <c r="L63" s="33">
        <f t="shared" si="6"/>
        <v>0</v>
      </c>
      <c r="M63" s="33">
        <f t="shared" si="6"/>
        <v>0</v>
      </c>
      <c r="N63" s="33">
        <f t="shared" si="6"/>
        <v>0</v>
      </c>
      <c r="O63" s="34">
        <f t="shared" si="6"/>
        <v>0</v>
      </c>
      <c r="P63" s="32">
        <f t="shared" si="6"/>
        <v>0</v>
      </c>
      <c r="Q63" s="32">
        <f t="shared" si="6"/>
        <v>0</v>
      </c>
      <c r="R63" s="35">
        <f t="shared" si="6"/>
        <v>0</v>
      </c>
      <c r="S63" s="36">
        <f t="shared" si="6"/>
        <v>0</v>
      </c>
      <c r="T63" s="33">
        <f t="shared" si="6"/>
        <v>0</v>
      </c>
      <c r="U63" s="37">
        <f t="shared" si="6"/>
        <v>8</v>
      </c>
      <c r="V63" s="38">
        <f t="shared" si="6"/>
        <v>0</v>
      </c>
      <c r="W63" s="39">
        <f t="shared" si="0"/>
        <v>21</v>
      </c>
      <c r="X63" s="40">
        <v>83</v>
      </c>
      <c r="Y63" s="62">
        <f t="shared" si="2"/>
        <v>25.301204819277107</v>
      </c>
    </row>
    <row r="64" spans="1:25" ht="21.75" hidden="1" customHeight="1" x14ac:dyDescent="0.4">
      <c r="A64" s="182"/>
      <c r="B64" s="162" t="s">
        <v>29</v>
      </c>
      <c r="C64" s="65" t="s">
        <v>24</v>
      </c>
      <c r="D64" s="31">
        <f t="shared" si="6"/>
        <v>33374</v>
      </c>
      <c r="E64" s="72">
        <f t="shared" si="6"/>
        <v>16800</v>
      </c>
      <c r="F64" s="72">
        <f t="shared" si="6"/>
        <v>41517</v>
      </c>
      <c r="G64" s="72">
        <f t="shared" si="6"/>
        <v>7605</v>
      </c>
      <c r="H64" s="72">
        <f t="shared" si="6"/>
        <v>5823</v>
      </c>
      <c r="I64" s="72">
        <f t="shared" si="6"/>
        <v>2679</v>
      </c>
      <c r="J64" s="72">
        <f t="shared" si="6"/>
        <v>4629</v>
      </c>
      <c r="K64" s="122">
        <f t="shared" si="6"/>
        <v>0</v>
      </c>
      <c r="L64" s="122">
        <f t="shared" si="6"/>
        <v>610</v>
      </c>
      <c r="M64" s="122">
        <f t="shared" si="6"/>
        <v>195</v>
      </c>
      <c r="N64" s="122">
        <f t="shared" si="6"/>
        <v>105</v>
      </c>
      <c r="O64" s="123">
        <f t="shared" si="6"/>
        <v>31</v>
      </c>
      <c r="P64" s="72">
        <f t="shared" si="6"/>
        <v>205</v>
      </c>
      <c r="Q64" s="72">
        <f t="shared" si="6"/>
        <v>181</v>
      </c>
      <c r="R64" s="67">
        <f t="shared" si="6"/>
        <v>131</v>
      </c>
      <c r="S64" s="66">
        <f t="shared" si="6"/>
        <v>1658</v>
      </c>
      <c r="T64" s="122">
        <f t="shared" si="6"/>
        <v>116</v>
      </c>
      <c r="U64" s="68">
        <f t="shared" si="6"/>
        <v>510</v>
      </c>
      <c r="V64" s="124">
        <f t="shared" si="6"/>
        <v>19354</v>
      </c>
      <c r="W64" s="69">
        <f t="shared" si="0"/>
        <v>135523</v>
      </c>
      <c r="X64" s="70">
        <v>179493</v>
      </c>
      <c r="Y64" s="71">
        <f t="shared" si="2"/>
        <v>75.503222966912347</v>
      </c>
    </row>
    <row r="65" spans="1:25" ht="21.75" hidden="1" customHeight="1" x14ac:dyDescent="0.4">
      <c r="A65" s="182"/>
      <c r="B65" s="162"/>
      <c r="C65" s="30" t="s">
        <v>25</v>
      </c>
      <c r="D65" s="31">
        <f t="shared" si="6"/>
        <v>36338</v>
      </c>
      <c r="E65" s="32">
        <f t="shared" si="6"/>
        <v>17212</v>
      </c>
      <c r="F65" s="32">
        <f t="shared" si="6"/>
        <v>42653</v>
      </c>
      <c r="G65" s="32">
        <f t="shared" si="6"/>
        <v>8069</v>
      </c>
      <c r="H65" s="32">
        <f t="shared" si="6"/>
        <v>6213</v>
      </c>
      <c r="I65" s="32">
        <f t="shared" si="6"/>
        <v>2763</v>
      </c>
      <c r="J65" s="32">
        <f t="shared" si="6"/>
        <v>5282</v>
      </c>
      <c r="K65" s="33">
        <f t="shared" si="6"/>
        <v>0</v>
      </c>
      <c r="L65" s="33">
        <f t="shared" si="6"/>
        <v>683</v>
      </c>
      <c r="M65" s="33">
        <f t="shared" si="6"/>
        <v>235</v>
      </c>
      <c r="N65" s="33">
        <f t="shared" si="6"/>
        <v>112</v>
      </c>
      <c r="O65" s="34">
        <f t="shared" si="6"/>
        <v>37</v>
      </c>
      <c r="P65" s="32">
        <f t="shared" si="6"/>
        <v>280</v>
      </c>
      <c r="Q65" s="32">
        <f t="shared" si="6"/>
        <v>280</v>
      </c>
      <c r="R65" s="35">
        <f t="shared" si="6"/>
        <v>190</v>
      </c>
      <c r="S65" s="36">
        <f t="shared" si="6"/>
        <v>1902</v>
      </c>
      <c r="T65" s="33">
        <f t="shared" si="6"/>
        <v>140</v>
      </c>
      <c r="U65" s="37">
        <f t="shared" si="6"/>
        <v>638</v>
      </c>
      <c r="V65" s="38">
        <f t="shared" si="6"/>
        <v>19820</v>
      </c>
      <c r="W65" s="39">
        <f t="shared" si="0"/>
        <v>142847</v>
      </c>
      <c r="X65" s="40">
        <v>192170</v>
      </c>
      <c r="Y65" s="41">
        <f t="shared" si="2"/>
        <v>74.333662902638281</v>
      </c>
    </row>
    <row r="66" spans="1:25" ht="21.75" hidden="1" customHeight="1" x14ac:dyDescent="0.4">
      <c r="A66" s="182"/>
      <c r="B66" s="162" t="s">
        <v>30</v>
      </c>
      <c r="C66" s="44" t="s">
        <v>24</v>
      </c>
      <c r="D66" s="31">
        <f t="shared" si="6"/>
        <v>5765</v>
      </c>
      <c r="E66" s="46">
        <f t="shared" si="6"/>
        <v>10086</v>
      </c>
      <c r="F66" s="46">
        <f t="shared" si="6"/>
        <v>3707</v>
      </c>
      <c r="G66" s="46">
        <f t="shared" si="6"/>
        <v>1831</v>
      </c>
      <c r="H66" s="46">
        <f t="shared" si="6"/>
        <v>1013</v>
      </c>
      <c r="I66" s="46">
        <f t="shared" si="6"/>
        <v>899</v>
      </c>
      <c r="J66" s="46">
        <f t="shared" si="6"/>
        <v>1343</v>
      </c>
      <c r="K66" s="116">
        <f t="shared" si="6"/>
        <v>3</v>
      </c>
      <c r="L66" s="116">
        <f t="shared" si="6"/>
        <v>306</v>
      </c>
      <c r="M66" s="116">
        <f t="shared" si="6"/>
        <v>248</v>
      </c>
      <c r="N66" s="116">
        <f t="shared" si="6"/>
        <v>1</v>
      </c>
      <c r="O66" s="117">
        <f t="shared" si="6"/>
        <v>4</v>
      </c>
      <c r="P66" s="46">
        <f t="shared" si="6"/>
        <v>17</v>
      </c>
      <c r="Q66" s="46">
        <f t="shared" si="6"/>
        <v>12</v>
      </c>
      <c r="R66" s="47">
        <f t="shared" si="6"/>
        <v>30</v>
      </c>
      <c r="S66" s="48">
        <f t="shared" si="6"/>
        <v>375</v>
      </c>
      <c r="T66" s="116">
        <f t="shared" si="6"/>
        <v>62</v>
      </c>
      <c r="U66" s="49">
        <f t="shared" si="6"/>
        <v>4</v>
      </c>
      <c r="V66" s="118">
        <f t="shared" si="6"/>
        <v>4211</v>
      </c>
      <c r="W66" s="50">
        <f t="shared" si="0"/>
        <v>29917</v>
      </c>
      <c r="X66" s="51">
        <v>143925</v>
      </c>
      <c r="Y66" s="52">
        <f t="shared" si="2"/>
        <v>20.786520757338891</v>
      </c>
    </row>
    <row r="67" spans="1:25" ht="21.75" hidden="1" customHeight="1" x14ac:dyDescent="0.4">
      <c r="A67" s="182"/>
      <c r="B67" s="162"/>
      <c r="C67" s="55" t="s">
        <v>25</v>
      </c>
      <c r="D67" s="31">
        <f t="shared" si="6"/>
        <v>8084</v>
      </c>
      <c r="E67" s="57">
        <f t="shared" si="6"/>
        <v>14117</v>
      </c>
      <c r="F67" s="57">
        <f t="shared" si="6"/>
        <v>5281</v>
      </c>
      <c r="G67" s="57">
        <f t="shared" si="6"/>
        <v>2562</v>
      </c>
      <c r="H67" s="57">
        <f t="shared" si="6"/>
        <v>1430</v>
      </c>
      <c r="I67" s="57">
        <f t="shared" si="6"/>
        <v>1251</v>
      </c>
      <c r="J67" s="57">
        <f t="shared" si="6"/>
        <v>1884</v>
      </c>
      <c r="K67" s="119">
        <f t="shared" si="6"/>
        <v>3</v>
      </c>
      <c r="L67" s="119">
        <f t="shared" ref="L67:V67" si="7">L19+L43</f>
        <v>429</v>
      </c>
      <c r="M67" s="119">
        <f t="shared" si="7"/>
        <v>347</v>
      </c>
      <c r="N67" s="119">
        <f t="shared" si="7"/>
        <v>1</v>
      </c>
      <c r="O67" s="120">
        <f t="shared" si="7"/>
        <v>4</v>
      </c>
      <c r="P67" s="57">
        <f t="shared" si="7"/>
        <v>22</v>
      </c>
      <c r="Q67" s="57">
        <f t="shared" si="7"/>
        <v>17</v>
      </c>
      <c r="R67" s="58">
        <f t="shared" si="7"/>
        <v>39</v>
      </c>
      <c r="S67" s="56">
        <f t="shared" si="7"/>
        <v>528</v>
      </c>
      <c r="T67" s="119">
        <f t="shared" si="7"/>
        <v>87</v>
      </c>
      <c r="U67" s="59">
        <f t="shared" si="7"/>
        <v>4</v>
      </c>
      <c r="V67" s="121">
        <f t="shared" si="7"/>
        <v>5887</v>
      </c>
      <c r="W67" s="60">
        <f t="shared" si="0"/>
        <v>41977</v>
      </c>
      <c r="X67" s="61">
        <v>146572</v>
      </c>
      <c r="Y67" s="62">
        <f t="shared" si="2"/>
        <v>28.639167098763746</v>
      </c>
    </row>
    <row r="68" spans="1:25" ht="21.75" hidden="1" customHeight="1" x14ac:dyDescent="0.4">
      <c r="A68" s="182"/>
      <c r="B68" s="162" t="s">
        <v>31</v>
      </c>
      <c r="C68" s="65" t="s">
        <v>24</v>
      </c>
      <c r="D68" s="31">
        <f t="shared" ref="D68:V75" si="8">D20+D44</f>
        <v>956</v>
      </c>
      <c r="E68" s="72">
        <f t="shared" si="8"/>
        <v>1196</v>
      </c>
      <c r="F68" s="72">
        <f t="shared" si="8"/>
        <v>466</v>
      </c>
      <c r="G68" s="72">
        <f t="shared" si="8"/>
        <v>481</v>
      </c>
      <c r="H68" s="72">
        <f t="shared" si="8"/>
        <v>295</v>
      </c>
      <c r="I68" s="72">
        <f t="shared" si="8"/>
        <v>177</v>
      </c>
      <c r="J68" s="72">
        <f t="shared" si="8"/>
        <v>223</v>
      </c>
      <c r="K68" s="122">
        <f t="shared" si="8"/>
        <v>4</v>
      </c>
      <c r="L68" s="122">
        <f t="shared" si="8"/>
        <v>2</v>
      </c>
      <c r="M68" s="122">
        <f t="shared" si="8"/>
        <v>7</v>
      </c>
      <c r="N68" s="122">
        <f t="shared" si="8"/>
        <v>4</v>
      </c>
      <c r="O68" s="123">
        <f t="shared" si="8"/>
        <v>14</v>
      </c>
      <c r="P68" s="72">
        <f t="shared" si="8"/>
        <v>27</v>
      </c>
      <c r="Q68" s="72">
        <f t="shared" si="8"/>
        <v>49</v>
      </c>
      <c r="R68" s="67">
        <f t="shared" si="8"/>
        <v>28</v>
      </c>
      <c r="S68" s="66">
        <f t="shared" si="8"/>
        <v>141</v>
      </c>
      <c r="T68" s="122">
        <f t="shared" si="8"/>
        <v>32</v>
      </c>
      <c r="U68" s="68">
        <f t="shared" si="8"/>
        <v>93</v>
      </c>
      <c r="V68" s="124">
        <f t="shared" si="8"/>
        <v>506</v>
      </c>
      <c r="W68" s="69">
        <f t="shared" si="0"/>
        <v>4701</v>
      </c>
      <c r="X68" s="70">
        <v>1317</v>
      </c>
      <c r="Y68" s="62">
        <f t="shared" si="2"/>
        <v>356.94760820045559</v>
      </c>
    </row>
    <row r="69" spans="1:25" ht="21.75" hidden="1" customHeight="1" x14ac:dyDescent="0.4">
      <c r="A69" s="182"/>
      <c r="B69" s="162"/>
      <c r="C69" s="30" t="s">
        <v>25</v>
      </c>
      <c r="D69" s="31">
        <f t="shared" si="8"/>
        <v>1030</v>
      </c>
      <c r="E69" s="32">
        <f t="shared" si="8"/>
        <v>1282</v>
      </c>
      <c r="F69" s="32">
        <f t="shared" si="8"/>
        <v>490</v>
      </c>
      <c r="G69" s="32">
        <f t="shared" si="8"/>
        <v>506</v>
      </c>
      <c r="H69" s="32">
        <f t="shared" si="8"/>
        <v>321</v>
      </c>
      <c r="I69" s="32">
        <f t="shared" si="8"/>
        <v>177</v>
      </c>
      <c r="J69" s="32">
        <f t="shared" si="8"/>
        <v>223</v>
      </c>
      <c r="K69" s="33">
        <f t="shared" si="8"/>
        <v>4</v>
      </c>
      <c r="L69" s="33">
        <f t="shared" si="8"/>
        <v>2</v>
      </c>
      <c r="M69" s="33">
        <f t="shared" si="8"/>
        <v>7</v>
      </c>
      <c r="N69" s="33">
        <f t="shared" si="8"/>
        <v>4</v>
      </c>
      <c r="O69" s="34">
        <f t="shared" si="8"/>
        <v>14</v>
      </c>
      <c r="P69" s="32">
        <f t="shared" si="8"/>
        <v>27</v>
      </c>
      <c r="Q69" s="32">
        <f t="shared" si="8"/>
        <v>49</v>
      </c>
      <c r="R69" s="35">
        <f t="shared" si="8"/>
        <v>28</v>
      </c>
      <c r="S69" s="36">
        <f t="shared" si="8"/>
        <v>147</v>
      </c>
      <c r="T69" s="33">
        <f t="shared" si="8"/>
        <v>32</v>
      </c>
      <c r="U69" s="37">
        <f t="shared" si="8"/>
        <v>93</v>
      </c>
      <c r="V69" s="38">
        <f t="shared" si="8"/>
        <v>516</v>
      </c>
      <c r="W69" s="39">
        <f t="shared" si="0"/>
        <v>4952</v>
      </c>
      <c r="X69" s="40">
        <v>1317</v>
      </c>
      <c r="Y69" s="62">
        <f t="shared" si="2"/>
        <v>376.00607441154136</v>
      </c>
    </row>
    <row r="70" spans="1:25" ht="21.75" hidden="1" customHeight="1" x14ac:dyDescent="0.4">
      <c r="A70" s="182"/>
      <c r="B70" s="161" t="s">
        <v>32</v>
      </c>
      <c r="C70" s="65" t="s">
        <v>24</v>
      </c>
      <c r="D70" s="31">
        <f t="shared" si="8"/>
        <v>0</v>
      </c>
      <c r="E70" s="72">
        <f t="shared" si="8"/>
        <v>0</v>
      </c>
      <c r="F70" s="72">
        <f t="shared" si="8"/>
        <v>0</v>
      </c>
      <c r="G70" s="72">
        <f t="shared" si="8"/>
        <v>0</v>
      </c>
      <c r="H70" s="72">
        <f t="shared" si="8"/>
        <v>0</v>
      </c>
      <c r="I70" s="72">
        <f t="shared" si="8"/>
        <v>0</v>
      </c>
      <c r="J70" s="72">
        <f t="shared" si="8"/>
        <v>2</v>
      </c>
      <c r="K70" s="122">
        <f t="shared" si="8"/>
        <v>0</v>
      </c>
      <c r="L70" s="122">
        <f t="shared" si="8"/>
        <v>0</v>
      </c>
      <c r="M70" s="122">
        <f t="shared" si="8"/>
        <v>0</v>
      </c>
      <c r="N70" s="122">
        <f t="shared" si="8"/>
        <v>0</v>
      </c>
      <c r="O70" s="123">
        <f t="shared" si="8"/>
        <v>0</v>
      </c>
      <c r="P70" s="72">
        <f t="shared" si="8"/>
        <v>0</v>
      </c>
      <c r="Q70" s="72">
        <f t="shared" si="8"/>
        <v>0</v>
      </c>
      <c r="R70" s="67">
        <f t="shared" si="8"/>
        <v>0</v>
      </c>
      <c r="S70" s="66">
        <f t="shared" si="8"/>
        <v>0</v>
      </c>
      <c r="T70" s="122">
        <f t="shared" si="8"/>
        <v>0</v>
      </c>
      <c r="U70" s="68">
        <f t="shared" si="8"/>
        <v>0</v>
      </c>
      <c r="V70" s="124">
        <f t="shared" si="8"/>
        <v>0</v>
      </c>
      <c r="W70" s="69">
        <f t="shared" si="0"/>
        <v>2</v>
      </c>
      <c r="X70" s="70">
        <v>0</v>
      </c>
      <c r="Y70" s="77" t="str">
        <f t="shared" si="2"/>
        <v>-</v>
      </c>
    </row>
    <row r="71" spans="1:25" ht="21.75" hidden="1" customHeight="1" x14ac:dyDescent="0.4">
      <c r="A71" s="182"/>
      <c r="B71" s="162"/>
      <c r="C71" s="30" t="s">
        <v>25</v>
      </c>
      <c r="D71" s="31">
        <f t="shared" si="8"/>
        <v>0</v>
      </c>
      <c r="E71" s="32">
        <f t="shared" si="8"/>
        <v>0</v>
      </c>
      <c r="F71" s="32">
        <f t="shared" si="8"/>
        <v>0</v>
      </c>
      <c r="G71" s="32">
        <f t="shared" si="8"/>
        <v>0</v>
      </c>
      <c r="H71" s="32">
        <f t="shared" si="8"/>
        <v>0</v>
      </c>
      <c r="I71" s="32">
        <f t="shared" si="8"/>
        <v>0</v>
      </c>
      <c r="J71" s="32">
        <f t="shared" si="8"/>
        <v>2</v>
      </c>
      <c r="K71" s="33">
        <f t="shared" si="8"/>
        <v>0</v>
      </c>
      <c r="L71" s="33">
        <f t="shared" si="8"/>
        <v>0</v>
      </c>
      <c r="M71" s="33">
        <f t="shared" si="8"/>
        <v>0</v>
      </c>
      <c r="N71" s="33">
        <f t="shared" si="8"/>
        <v>0</v>
      </c>
      <c r="O71" s="34">
        <f t="shared" si="8"/>
        <v>0</v>
      </c>
      <c r="P71" s="32">
        <f t="shared" si="8"/>
        <v>0</v>
      </c>
      <c r="Q71" s="32">
        <f t="shared" si="8"/>
        <v>0</v>
      </c>
      <c r="R71" s="35">
        <f t="shared" si="8"/>
        <v>0</v>
      </c>
      <c r="S71" s="36">
        <f t="shared" si="8"/>
        <v>0</v>
      </c>
      <c r="T71" s="33">
        <f t="shared" si="8"/>
        <v>0</v>
      </c>
      <c r="U71" s="37">
        <f t="shared" si="8"/>
        <v>0</v>
      </c>
      <c r="V71" s="38">
        <f t="shared" si="8"/>
        <v>0</v>
      </c>
      <c r="W71" s="39">
        <f t="shared" ref="W71:W77" si="9">SUM(D71:V71)</f>
        <v>2</v>
      </c>
      <c r="X71" s="40">
        <v>0</v>
      </c>
      <c r="Y71" s="78" t="str">
        <f t="shared" si="2"/>
        <v>-</v>
      </c>
    </row>
    <row r="72" spans="1:25" ht="21.75" hidden="1" customHeight="1" x14ac:dyDescent="0.4">
      <c r="A72" s="182"/>
      <c r="B72" s="161" t="s">
        <v>33</v>
      </c>
      <c r="C72" s="65" t="s">
        <v>24</v>
      </c>
      <c r="D72" s="31">
        <f t="shared" si="8"/>
        <v>0</v>
      </c>
      <c r="E72" s="72">
        <f t="shared" si="8"/>
        <v>0</v>
      </c>
      <c r="F72" s="72">
        <f t="shared" si="8"/>
        <v>0</v>
      </c>
      <c r="G72" s="72">
        <f t="shared" si="8"/>
        <v>0</v>
      </c>
      <c r="H72" s="72">
        <f t="shared" si="8"/>
        <v>0</v>
      </c>
      <c r="I72" s="72">
        <f t="shared" si="8"/>
        <v>0</v>
      </c>
      <c r="J72" s="72">
        <f t="shared" si="8"/>
        <v>0</v>
      </c>
      <c r="K72" s="122">
        <f t="shared" si="8"/>
        <v>0</v>
      </c>
      <c r="L72" s="122">
        <f t="shared" si="8"/>
        <v>0</v>
      </c>
      <c r="M72" s="122">
        <f t="shared" si="8"/>
        <v>0</v>
      </c>
      <c r="N72" s="122">
        <f t="shared" si="8"/>
        <v>0</v>
      </c>
      <c r="O72" s="123">
        <f t="shared" si="8"/>
        <v>0</v>
      </c>
      <c r="P72" s="72">
        <f t="shared" si="8"/>
        <v>0</v>
      </c>
      <c r="Q72" s="72">
        <f t="shared" si="8"/>
        <v>0</v>
      </c>
      <c r="R72" s="67">
        <f t="shared" si="8"/>
        <v>0</v>
      </c>
      <c r="S72" s="66">
        <f t="shared" si="8"/>
        <v>0</v>
      </c>
      <c r="T72" s="122">
        <f t="shared" si="8"/>
        <v>0</v>
      </c>
      <c r="U72" s="68">
        <f t="shared" si="8"/>
        <v>0</v>
      </c>
      <c r="V72" s="124">
        <f t="shared" si="8"/>
        <v>0</v>
      </c>
      <c r="W72" s="69">
        <f t="shared" si="9"/>
        <v>0</v>
      </c>
      <c r="X72" s="70">
        <v>0</v>
      </c>
      <c r="Y72" s="77" t="str">
        <f t="shared" si="2"/>
        <v>-</v>
      </c>
    </row>
    <row r="73" spans="1:25" ht="21.75" hidden="1" customHeight="1" x14ac:dyDescent="0.4">
      <c r="A73" s="182"/>
      <c r="B73" s="162"/>
      <c r="C73" s="30" t="s">
        <v>25</v>
      </c>
      <c r="D73" s="31">
        <f t="shared" si="8"/>
        <v>0</v>
      </c>
      <c r="E73" s="32">
        <f t="shared" si="8"/>
        <v>0</v>
      </c>
      <c r="F73" s="32">
        <f t="shared" si="8"/>
        <v>0</v>
      </c>
      <c r="G73" s="32">
        <f t="shared" si="8"/>
        <v>0</v>
      </c>
      <c r="H73" s="32">
        <f t="shared" si="8"/>
        <v>0</v>
      </c>
      <c r="I73" s="32">
        <f t="shared" si="8"/>
        <v>0</v>
      </c>
      <c r="J73" s="32">
        <f t="shared" si="8"/>
        <v>0</v>
      </c>
      <c r="K73" s="33">
        <f t="shared" si="8"/>
        <v>0</v>
      </c>
      <c r="L73" s="33">
        <f t="shared" si="8"/>
        <v>0</v>
      </c>
      <c r="M73" s="33">
        <f t="shared" si="8"/>
        <v>0</v>
      </c>
      <c r="N73" s="33">
        <f t="shared" si="8"/>
        <v>0</v>
      </c>
      <c r="O73" s="34">
        <f t="shared" si="8"/>
        <v>0</v>
      </c>
      <c r="P73" s="32">
        <f t="shared" si="8"/>
        <v>0</v>
      </c>
      <c r="Q73" s="32">
        <f t="shared" si="8"/>
        <v>0</v>
      </c>
      <c r="R73" s="35">
        <f t="shared" si="8"/>
        <v>0</v>
      </c>
      <c r="S73" s="36">
        <f t="shared" si="8"/>
        <v>0</v>
      </c>
      <c r="T73" s="33">
        <f t="shared" si="8"/>
        <v>0</v>
      </c>
      <c r="U73" s="37">
        <f t="shared" si="8"/>
        <v>0</v>
      </c>
      <c r="V73" s="38">
        <f t="shared" si="8"/>
        <v>0</v>
      </c>
      <c r="W73" s="39">
        <f t="shared" si="9"/>
        <v>0</v>
      </c>
      <c r="X73" s="40">
        <v>0</v>
      </c>
      <c r="Y73" s="78" t="str">
        <f t="shared" si="2"/>
        <v>-</v>
      </c>
    </row>
    <row r="74" spans="1:25" ht="21.75" hidden="1" customHeight="1" x14ac:dyDescent="0.4">
      <c r="A74" s="182"/>
      <c r="B74" s="162" t="s">
        <v>34</v>
      </c>
      <c r="C74" s="44" t="s">
        <v>24</v>
      </c>
      <c r="D74" s="31">
        <f t="shared" si="8"/>
        <v>4</v>
      </c>
      <c r="E74" s="46">
        <f t="shared" si="8"/>
        <v>0</v>
      </c>
      <c r="F74" s="46">
        <f t="shared" si="8"/>
        <v>0</v>
      </c>
      <c r="G74" s="46">
        <f t="shared" si="8"/>
        <v>3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116">
        <f t="shared" si="8"/>
        <v>0</v>
      </c>
      <c r="L74" s="116">
        <f t="shared" si="8"/>
        <v>0</v>
      </c>
      <c r="M74" s="116">
        <f t="shared" si="8"/>
        <v>0</v>
      </c>
      <c r="N74" s="116">
        <f t="shared" si="8"/>
        <v>0</v>
      </c>
      <c r="O74" s="117">
        <f t="shared" si="8"/>
        <v>0</v>
      </c>
      <c r="P74" s="46">
        <f t="shared" si="8"/>
        <v>0</v>
      </c>
      <c r="Q74" s="46">
        <f t="shared" si="8"/>
        <v>0</v>
      </c>
      <c r="R74" s="47">
        <f t="shared" si="8"/>
        <v>0</v>
      </c>
      <c r="S74" s="48">
        <f t="shared" si="8"/>
        <v>5</v>
      </c>
      <c r="T74" s="116">
        <f t="shared" si="8"/>
        <v>0</v>
      </c>
      <c r="U74" s="49">
        <f t="shared" si="8"/>
        <v>0</v>
      </c>
      <c r="V74" s="118">
        <f t="shared" si="8"/>
        <v>3</v>
      </c>
      <c r="W74" s="50">
        <f t="shared" si="9"/>
        <v>15</v>
      </c>
      <c r="X74" s="51">
        <v>8</v>
      </c>
      <c r="Y74" s="52">
        <f t="shared" ref="Y74:Y77" si="10">IF(X74=0,"-",W74/X74*100)</f>
        <v>187.5</v>
      </c>
    </row>
    <row r="75" spans="1:25" ht="21.75" hidden="1" customHeight="1" x14ac:dyDescent="0.4">
      <c r="A75" s="182"/>
      <c r="B75" s="162"/>
      <c r="C75" s="55" t="s">
        <v>25</v>
      </c>
      <c r="D75" s="31">
        <f t="shared" si="8"/>
        <v>9</v>
      </c>
      <c r="E75" s="57">
        <f t="shared" si="8"/>
        <v>0</v>
      </c>
      <c r="F75" s="57">
        <f t="shared" si="8"/>
        <v>0</v>
      </c>
      <c r="G75" s="57">
        <f t="shared" si="8"/>
        <v>3</v>
      </c>
      <c r="H75" s="57">
        <f t="shared" si="8"/>
        <v>0</v>
      </c>
      <c r="I75" s="57">
        <f t="shared" si="8"/>
        <v>0</v>
      </c>
      <c r="J75" s="57">
        <f t="shared" si="8"/>
        <v>0</v>
      </c>
      <c r="K75" s="119">
        <f t="shared" si="8"/>
        <v>0</v>
      </c>
      <c r="L75" s="119">
        <f t="shared" si="8"/>
        <v>0</v>
      </c>
      <c r="M75" s="119">
        <f t="shared" si="8"/>
        <v>0</v>
      </c>
      <c r="N75" s="119">
        <f t="shared" si="8"/>
        <v>0</v>
      </c>
      <c r="O75" s="120">
        <f t="shared" si="8"/>
        <v>0</v>
      </c>
      <c r="P75" s="57">
        <f t="shared" si="8"/>
        <v>0</v>
      </c>
      <c r="Q75" s="57">
        <f t="shared" si="8"/>
        <v>0</v>
      </c>
      <c r="R75" s="58">
        <f t="shared" si="8"/>
        <v>0</v>
      </c>
      <c r="S75" s="56">
        <f t="shared" si="8"/>
        <v>5</v>
      </c>
      <c r="T75" s="119">
        <f t="shared" si="8"/>
        <v>0</v>
      </c>
      <c r="U75" s="59">
        <f t="shared" si="8"/>
        <v>0</v>
      </c>
      <c r="V75" s="121">
        <f t="shared" si="8"/>
        <v>3</v>
      </c>
      <c r="W75" s="60">
        <f t="shared" si="9"/>
        <v>20</v>
      </c>
      <c r="X75" s="61">
        <v>34</v>
      </c>
      <c r="Y75" s="62">
        <f t="shared" si="10"/>
        <v>58.82352941176471</v>
      </c>
    </row>
    <row r="76" spans="1:25" ht="21.75" hidden="1" customHeight="1" x14ac:dyDescent="0.4">
      <c r="A76" s="177" t="s">
        <v>35</v>
      </c>
      <c r="B76" s="178"/>
      <c r="C76" s="125" t="s">
        <v>24</v>
      </c>
      <c r="D76" s="126">
        <f t="shared" ref="D76:V77" si="11">D54+D56+D58+D60+D64+D66+D68+D74+D62</f>
        <v>82259</v>
      </c>
      <c r="E76" s="126">
        <f t="shared" si="11"/>
        <v>77666</v>
      </c>
      <c r="F76" s="126">
        <f t="shared" si="11"/>
        <v>113361</v>
      </c>
      <c r="G76" s="126">
        <f t="shared" si="11"/>
        <v>31588</v>
      </c>
      <c r="H76" s="126">
        <f t="shared" si="11"/>
        <v>13620</v>
      </c>
      <c r="I76" s="126">
        <f t="shared" si="11"/>
        <v>10349</v>
      </c>
      <c r="J76" s="126">
        <f t="shared" si="11"/>
        <v>12516</v>
      </c>
      <c r="K76" s="126">
        <f t="shared" si="11"/>
        <v>99</v>
      </c>
      <c r="L76" s="126">
        <f t="shared" si="11"/>
        <v>1448</v>
      </c>
      <c r="M76" s="126">
        <f t="shared" si="11"/>
        <v>888</v>
      </c>
      <c r="N76" s="126">
        <f t="shared" si="11"/>
        <v>280</v>
      </c>
      <c r="O76" s="126">
        <f t="shared" si="11"/>
        <v>737</v>
      </c>
      <c r="P76" s="126">
        <f t="shared" si="11"/>
        <v>895</v>
      </c>
      <c r="Q76" s="126">
        <f t="shared" si="11"/>
        <v>719</v>
      </c>
      <c r="R76" s="126">
        <f t="shared" si="11"/>
        <v>509</v>
      </c>
      <c r="S76" s="126">
        <f t="shared" si="11"/>
        <v>5982</v>
      </c>
      <c r="T76" s="126">
        <f t="shared" si="11"/>
        <v>831</v>
      </c>
      <c r="U76" s="126">
        <f t="shared" si="11"/>
        <v>1930</v>
      </c>
      <c r="V76" s="126">
        <f t="shared" si="11"/>
        <v>32319</v>
      </c>
      <c r="W76" s="127">
        <f>SUM(D76:V76)</f>
        <v>387996</v>
      </c>
      <c r="X76" s="126">
        <f>X54+X56+X58+X60+X62+X64+X66+X68+X70+X72+X74</f>
        <v>751637</v>
      </c>
      <c r="Y76" s="128">
        <f t="shared" si="10"/>
        <v>51.620130461911792</v>
      </c>
    </row>
    <row r="77" spans="1:25" ht="21.75" hidden="1" customHeight="1" thickBot="1" x14ac:dyDescent="0.45">
      <c r="A77" s="179"/>
      <c r="B77" s="180"/>
      <c r="C77" s="129" t="s">
        <v>25</v>
      </c>
      <c r="D77" s="130">
        <f t="shared" si="11"/>
        <v>90822</v>
      </c>
      <c r="E77" s="130">
        <f t="shared" si="11"/>
        <v>86002</v>
      </c>
      <c r="F77" s="130">
        <f t="shared" si="11"/>
        <v>121846</v>
      </c>
      <c r="G77" s="130">
        <f t="shared" si="11"/>
        <v>34456</v>
      </c>
      <c r="H77" s="130">
        <f t="shared" si="11"/>
        <v>15035</v>
      </c>
      <c r="I77" s="130">
        <f t="shared" si="11"/>
        <v>11103</v>
      </c>
      <c r="J77" s="130">
        <f t="shared" si="11"/>
        <v>14119</v>
      </c>
      <c r="K77" s="130">
        <f t="shared" si="11"/>
        <v>111</v>
      </c>
      <c r="L77" s="130">
        <f t="shared" si="11"/>
        <v>1692</v>
      </c>
      <c r="M77" s="130">
        <f t="shared" si="11"/>
        <v>1088</v>
      </c>
      <c r="N77" s="130">
        <f t="shared" si="11"/>
        <v>303</v>
      </c>
      <c r="O77" s="130">
        <f t="shared" si="11"/>
        <v>889</v>
      </c>
      <c r="P77" s="130">
        <f t="shared" si="11"/>
        <v>1140</v>
      </c>
      <c r="Q77" s="130">
        <f t="shared" si="11"/>
        <v>1537</v>
      </c>
      <c r="R77" s="130">
        <f t="shared" si="11"/>
        <v>773</v>
      </c>
      <c r="S77" s="130">
        <f t="shared" si="11"/>
        <v>6863</v>
      </c>
      <c r="T77" s="130">
        <f t="shared" si="11"/>
        <v>941</v>
      </c>
      <c r="U77" s="130">
        <f t="shared" si="11"/>
        <v>2165</v>
      </c>
      <c r="V77" s="130">
        <f t="shared" si="11"/>
        <v>35820</v>
      </c>
      <c r="W77" s="131">
        <f t="shared" si="9"/>
        <v>426705</v>
      </c>
      <c r="X77" s="132">
        <f>X55+X57+X59+X61+X63+X65+X67+X69+X71+X73+X75</f>
        <v>780573</v>
      </c>
      <c r="Y77" s="133">
        <f t="shared" si="10"/>
        <v>54.6656110318958</v>
      </c>
    </row>
    <row r="78" spans="1:25" ht="21.75" hidden="1" customHeight="1" x14ac:dyDescent="0.4"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</row>
    <row r="79" spans="1:25" ht="21.75" hidden="1" customHeight="1" x14ac:dyDescent="0.4"/>
    <row r="80" spans="1:25" ht="21.75" customHeight="1" x14ac:dyDescent="0.4">
      <c r="C80" s="135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</sheetData>
  <mergeCells count="51">
    <mergeCell ref="B72:B73"/>
    <mergeCell ref="B74:B75"/>
    <mergeCell ref="A76:B77"/>
    <mergeCell ref="A54:A75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42:B43"/>
    <mergeCell ref="B44:B45"/>
    <mergeCell ref="B46:B47"/>
    <mergeCell ref="B48:B49"/>
    <mergeCell ref="B50:B51"/>
    <mergeCell ref="A52:B53"/>
    <mergeCell ref="B24:B25"/>
    <mergeCell ref="B26:B27"/>
    <mergeCell ref="A28:B29"/>
    <mergeCell ref="A30:A51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AA4:AA5"/>
    <mergeCell ref="A1:N2"/>
    <mergeCell ref="A4:B5"/>
    <mergeCell ref="C4:C5"/>
    <mergeCell ref="D4:N4"/>
    <mergeCell ref="O4:R4"/>
    <mergeCell ref="S4:T4"/>
    <mergeCell ref="V4:V5"/>
    <mergeCell ref="W4:W5"/>
    <mergeCell ref="X4:X5"/>
    <mergeCell ref="Y4:Y5"/>
    <mergeCell ref="Z4:Z5"/>
  </mergeCells>
  <phoneticPr fontId="5"/>
  <pageMargins left="0.7" right="0.7" top="0.75" bottom="0.75" header="0.3" footer="0.3"/>
  <colBreaks count="1" manualBreakCount="1">
    <brk id="24" max="77" man="1"/>
  </colBreaks>
  <drawing r:id="rId2"/>
</worksheet>
</file>